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CUENTA PUB 2018\DIGITALES 1ER TRIMESTRE 2018\"/>
    </mc:Choice>
  </mc:AlternateContent>
  <bookViews>
    <workbookView xWindow="120" yWindow="45" windowWidth="15600" windowHeight="8250" tabRatio="885"/>
  </bookViews>
  <sheets>
    <sheet name="EAEPE" sheetId="1" r:id="rId1"/>
    <sheet name="CTG" sheetId="8" r:id="rId2"/>
    <sheet name="COG" sheetId="6" r:id="rId3"/>
    <sheet name="CFG" sheetId="5" r:id="rId4"/>
  </sheets>
  <definedNames>
    <definedName name="_xlnm._FilterDatabase" localSheetId="3" hidden="1">CFG!$A$2:$H$35</definedName>
    <definedName name="_xlnm._FilterDatabase" localSheetId="2" hidden="1">COG!$A$2:$H$75</definedName>
  </definedNames>
  <calcPr calcId="152511"/>
</workbook>
</file>

<file path=xl/calcChain.xml><?xml version="1.0" encoding="utf-8"?>
<calcChain xmlns="http://schemas.openxmlformats.org/spreadsheetml/2006/main">
  <c r="A28" i="1" l="1"/>
  <c r="A59" i="1"/>
  <c r="A99" i="1"/>
  <c r="A114" i="1"/>
  <c r="A128" i="1"/>
  <c r="A155" i="1"/>
  <c r="A172" i="1"/>
  <c r="A198" i="1"/>
  <c r="A221" i="1"/>
  <c r="B30" i="1"/>
  <c r="B61" i="1"/>
  <c r="B101" i="1"/>
  <c r="B116" i="1"/>
  <c r="B130" i="1"/>
  <c r="B157" i="1"/>
  <c r="B174" i="1"/>
  <c r="B200" i="1"/>
  <c r="B223" i="1"/>
  <c r="C11" i="1"/>
  <c r="C25" i="1"/>
  <c r="C31" i="1"/>
  <c r="C37" i="1"/>
  <c r="C52" i="1"/>
  <c r="C56" i="1"/>
  <c r="C62" i="1"/>
  <c r="C70" i="1"/>
  <c r="C92" i="1"/>
  <c r="C96" i="1"/>
  <c r="C102" i="1"/>
  <c r="C111" i="1"/>
  <c r="C117" i="1"/>
  <c r="C125" i="1"/>
  <c r="C131" i="1"/>
  <c r="C135" i="1"/>
  <c r="C152" i="1"/>
  <c r="C158" i="1"/>
  <c r="C166" i="1"/>
  <c r="C169" i="1"/>
  <c r="C175" i="1"/>
  <c r="C182" i="1"/>
  <c r="C195" i="1"/>
  <c r="C201" i="1"/>
  <c r="C205" i="1"/>
  <c r="C214" i="1"/>
  <c r="C218" i="1"/>
  <c r="C224" i="1"/>
  <c r="C228" i="1"/>
  <c r="C238" i="1"/>
  <c r="C7" i="1"/>
  <c r="D12" i="1"/>
  <c r="D26" i="1"/>
  <c r="D32" i="1"/>
  <c r="D38" i="1"/>
  <c r="D53" i="1"/>
  <c r="D57" i="1"/>
  <c r="D63" i="1"/>
  <c r="D71" i="1"/>
  <c r="D93" i="1"/>
  <c r="D97" i="1"/>
  <c r="D103" i="1"/>
  <c r="D112" i="1"/>
  <c r="D118" i="1"/>
  <c r="D126" i="1"/>
  <c r="D132" i="1"/>
  <c r="D136" i="1"/>
  <c r="D153" i="1"/>
  <c r="D159" i="1"/>
  <c r="D167" i="1"/>
  <c r="D170" i="1"/>
  <c r="D176" i="1"/>
  <c r="D183" i="1"/>
  <c r="D196" i="1"/>
  <c r="D202" i="1"/>
  <c r="D206" i="1"/>
  <c r="D215" i="1"/>
  <c r="D219" i="1"/>
  <c r="D229" i="1"/>
  <c r="D239" i="1"/>
  <c r="E39" i="1"/>
  <c r="E54" i="1"/>
  <c r="E58" i="1"/>
  <c r="E64" i="1"/>
  <c r="E72" i="1"/>
  <c r="E94" i="1"/>
  <c r="E98" i="1"/>
  <c r="E104" i="1"/>
  <c r="E113" i="1"/>
  <c r="E119" i="1"/>
  <c r="E127" i="1"/>
  <c r="E128" i="1"/>
  <c r="E133" i="1"/>
  <c r="E137" i="1"/>
  <c r="E154" i="1"/>
  <c r="E160" i="1"/>
  <c r="E171" i="1"/>
  <c r="E177" i="1"/>
  <c r="E184" i="1"/>
  <c r="E197" i="1"/>
  <c r="E203" i="1"/>
  <c r="E207" i="1"/>
  <c r="E216" i="1"/>
  <c r="E220" i="1"/>
  <c r="E226" i="1"/>
  <c r="E230" i="1"/>
  <c r="E240" i="1"/>
  <c r="E13" i="1"/>
  <c r="E27" i="1"/>
  <c r="E33" i="1"/>
  <c r="F106" i="1"/>
  <c r="F107" i="1"/>
  <c r="F108" i="1"/>
  <c r="F109" i="1"/>
  <c r="F110" i="1"/>
  <c r="F114" i="1"/>
  <c r="F120" i="1"/>
  <c r="F121" i="1"/>
  <c r="F122" i="1"/>
  <c r="F123" i="1"/>
  <c r="F124" i="1"/>
  <c r="F128" i="1"/>
  <c r="F134" i="1"/>
  <c r="F138" i="1"/>
  <c r="F139" i="1"/>
  <c r="F140" i="1"/>
  <c r="F141" i="1"/>
  <c r="F142" i="1"/>
  <c r="F143" i="1"/>
  <c r="F144" i="1"/>
  <c r="F145" i="1"/>
  <c r="F146" i="1"/>
  <c r="F147" i="1"/>
  <c r="F148" i="1"/>
  <c r="F149" i="1"/>
  <c r="F150" i="1"/>
  <c r="F151" i="1"/>
  <c r="F155" i="1"/>
  <c r="F161" i="1"/>
  <c r="F162" i="1"/>
  <c r="F163" i="1"/>
  <c r="F164" i="1"/>
  <c r="F165" i="1"/>
  <c r="F168" i="1"/>
  <c r="F172" i="1"/>
  <c r="F178" i="1"/>
  <c r="F179" i="1"/>
  <c r="F180" i="1"/>
  <c r="F181" i="1"/>
  <c r="F185" i="1"/>
  <c r="F186" i="1"/>
  <c r="F187" i="1"/>
  <c r="F188" i="1"/>
  <c r="F189" i="1"/>
  <c r="F190" i="1"/>
  <c r="F191" i="1"/>
  <c r="F192" i="1"/>
  <c r="F193" i="1"/>
  <c r="F194" i="1"/>
  <c r="F198" i="1"/>
  <c r="F204" i="1"/>
  <c r="F208" i="1"/>
  <c r="F209" i="1"/>
  <c r="F210" i="1"/>
  <c r="F211" i="1"/>
  <c r="F212" i="1"/>
  <c r="F213" i="1"/>
  <c r="F217" i="1"/>
  <c r="F221" i="1"/>
  <c r="F227" i="1"/>
  <c r="F231" i="1"/>
  <c r="F232" i="1"/>
  <c r="F233" i="1"/>
  <c r="F234" i="1"/>
  <c r="F235" i="1"/>
  <c r="F236" i="1"/>
  <c r="F237" i="1"/>
  <c r="F105" i="1"/>
  <c r="B263" i="1" l="1"/>
  <c r="B283" i="1"/>
  <c r="B6" i="1"/>
  <c r="A4" i="1"/>
  <c r="A261" i="1"/>
  <c r="A281" i="1"/>
  <c r="A303" i="1"/>
  <c r="C300" i="1"/>
  <c r="C296" i="1"/>
  <c r="C284" i="1"/>
  <c r="C278" i="1"/>
  <c r="C274" i="1"/>
  <c r="C264" i="1"/>
  <c r="C254" i="1"/>
  <c r="C250" i="1"/>
  <c r="C245" i="1"/>
  <c r="D246" i="1"/>
  <c r="D251" i="1"/>
  <c r="D255" i="1"/>
  <c r="D279" i="1"/>
  <c r="D285" i="1"/>
  <c r="D297" i="1"/>
  <c r="D301" i="1"/>
  <c r="D8" i="1"/>
  <c r="E247" i="1"/>
  <c r="E252" i="1"/>
  <c r="E256" i="1"/>
  <c r="E266" i="1"/>
  <c r="E276" i="1"/>
  <c r="E280" i="1"/>
  <c r="E286" i="1"/>
  <c r="E298" i="1"/>
  <c r="E302" i="1"/>
  <c r="E9" i="1"/>
  <c r="F303" i="1"/>
  <c r="F287" i="1"/>
  <c r="F288" i="1"/>
  <c r="F289" i="1"/>
  <c r="F290" i="1"/>
  <c r="F291" i="1"/>
  <c r="F292" i="1"/>
  <c r="F293" i="1"/>
  <c r="F294" i="1"/>
  <c r="F295"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268" i="1"/>
  <c r="F269" i="1"/>
  <c r="F270" i="1"/>
  <c r="F271" i="1"/>
  <c r="F272" i="1"/>
  <c r="F273" i="1"/>
  <c r="F267" i="1"/>
  <c r="F241" i="1"/>
  <c r="F242" i="1"/>
  <c r="F76" i="1"/>
  <c r="F77" i="1"/>
  <c r="F78" i="1"/>
  <c r="F79" i="1"/>
  <c r="F80" i="1"/>
  <c r="F81" i="1"/>
  <c r="F82" i="1"/>
  <c r="F83" i="1"/>
  <c r="F84" i="1"/>
  <c r="F85" i="1"/>
  <c r="F86" i="1"/>
  <c r="F87" i="1"/>
  <c r="F88" i="1"/>
  <c r="F89" i="1"/>
  <c r="F90" i="1"/>
  <c r="F91" i="1"/>
  <c r="F95" i="1"/>
  <c r="F99" i="1"/>
  <c r="F75" i="1"/>
  <c r="F44" i="1"/>
  <c r="F45" i="1"/>
  <c r="F46" i="1"/>
  <c r="F47" i="1"/>
  <c r="F48" i="1"/>
  <c r="F49" i="1"/>
  <c r="F50" i="1"/>
  <c r="F51" i="1"/>
  <c r="F55" i="1"/>
  <c r="F43" i="1"/>
  <c r="F14" i="1"/>
  <c r="F15" i="1"/>
  <c r="F16" i="1"/>
  <c r="F17" i="1"/>
  <c r="F18" i="1"/>
  <c r="F19" i="1"/>
  <c r="F20" i="1"/>
  <c r="F21" i="1"/>
  <c r="F22" i="1"/>
  <c r="F23" i="1"/>
  <c r="F24" i="1"/>
  <c r="F10" i="1"/>
</calcChain>
</file>

<file path=xl/sharedStrings.xml><?xml version="1.0" encoding="utf-8"?>
<sst xmlns="http://schemas.openxmlformats.org/spreadsheetml/2006/main" count="457" uniqueCount="273">
  <si>
    <t>CFG</t>
  </si>
  <si>
    <t>CP</t>
  </si>
  <si>
    <t>CA-UR</t>
  </si>
  <si>
    <t>COG</t>
  </si>
  <si>
    <t>CONCEPTO</t>
  </si>
  <si>
    <t>APROBADO</t>
  </si>
  <si>
    <t>MODIFICADO</t>
  </si>
  <si>
    <t>COMPROMETIDO</t>
  </si>
  <si>
    <t>DEVENGADO</t>
  </si>
  <si>
    <t>EJERCIDO</t>
  </si>
  <si>
    <t>PAGADO</t>
  </si>
  <si>
    <t>SUBEJERCICIO</t>
  </si>
  <si>
    <t>PRESUPUESTO DE EGRESOS</t>
  </si>
  <si>
    <t>CFF</t>
  </si>
  <si>
    <t>Gasto Corriente</t>
  </si>
  <si>
    <t>Gasto de Capital</t>
  </si>
  <si>
    <t>CTG</t>
  </si>
  <si>
    <t>Amortización de la Deuda y Disminución de Pasivos</t>
  </si>
  <si>
    <t>Relaciones Exteriores</t>
  </si>
  <si>
    <t>Otros Asuntos Sociales</t>
  </si>
  <si>
    <t>Comunicaciones</t>
  </si>
  <si>
    <t>Turismo</t>
  </si>
  <si>
    <t>Adeudos de Ejercicios Fiscales Anteriores</t>
  </si>
  <si>
    <t>Gobierno</t>
  </si>
  <si>
    <t>Justicia</t>
  </si>
  <si>
    <t>Seguridad Nacional</t>
  </si>
  <si>
    <t>Otros Servicios Generales</t>
  </si>
  <si>
    <t>Desarrollo Social</t>
  </si>
  <si>
    <t>Salud</t>
  </si>
  <si>
    <t>Transporte</t>
  </si>
  <si>
    <t>Asuntos Financieros y Hacendarios</t>
  </si>
  <si>
    <t>Agropecuaria, Silvicultura, Pesca y Caza</t>
  </si>
  <si>
    <t>Transferencias, Participaciones y Aportaciones Entre Diferentes Niveles y Ordenes de Gobierno</t>
  </si>
  <si>
    <t>Vivienda y Servicios a la Comunidad</t>
  </si>
  <si>
    <t>Asuntos Económicos, Comerciales y Laborales en General</t>
  </si>
  <si>
    <t>Combustibles y Energía</t>
  </si>
  <si>
    <t>Otras Industrias y Otros Asuntos Económicos</t>
  </si>
  <si>
    <t>Otras no Clasificadas en Funciones Anteriores</t>
  </si>
  <si>
    <t>Saneamiento del Sistema Financiero</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</si>
  <si>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</si>
  <si>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</si>
  <si>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</si>
  <si>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</si>
  <si>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</si>
  <si>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</si>
  <si>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</si>
  <si>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</si>
  <si>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</si>
  <si>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</si>
  <si>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</si>
  <si>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</si>
  <si>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</si>
  <si>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</si>
  <si>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</si>
  <si>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</si>
  <si>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</si>
  <si>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</si>
  <si>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</si>
  <si>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</si>
  <si>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</si>
  <si>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</si>
  <si>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</si>
  <si>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</si>
  <si>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</si>
  <si>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</si>
  <si>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</si>
  <si>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</si>
  <si>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</si>
  <si>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</si>
  <si>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</si>
  <si>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</si>
  <si>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</si>
  <si>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</si>
  <si>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</si>
  <si>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</si>
  <si>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</si>
  <si>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</si>
  <si>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</si>
  <si>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</si>
  <si>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</si>
  <si>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</si>
  <si>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</si>
  <si>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</si>
  <si>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</si>
  <si>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</si>
  <si>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</si>
  <si>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</si>
  <si>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</si>
  <si>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</si>
  <si>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</si>
  <si>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</si>
  <si>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</si>
  <si>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</si>
  <si>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</si>
  <si>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</si>
  <si>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</si>
  <si>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</si>
  <si>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</si>
  <si>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</si>
  <si>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</si>
  <si>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</si>
  <si>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</si>
  <si>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</si>
  <si>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</si>
  <si>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</si>
  <si>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</si>
  <si>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</si>
  <si>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</si>
  <si>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</si>
  <si>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INVERSIÓN PÚBLICA</t>
  </si>
  <si>
    <t>DEUDA PÚBLICA</t>
  </si>
  <si>
    <t>AMPLIACIONES / REDUCCIONES</t>
  </si>
  <si>
    <t>Pensiones y Jubilaciones</t>
  </si>
  <si>
    <t>Bajo protesta de decir verdad declaramos que los Estados Financieros y sus notas, son razonablemente correctos y son responsabilidad del emisor.</t>
  </si>
  <si>
    <t>Legislación</t>
  </si>
  <si>
    <t>Coordinación de la Politica de Gobierno</t>
  </si>
  <si>
    <t>Asuntos de Orden Público y de Seguridad Interior</t>
  </si>
  <si>
    <t>Protección Ambiental</t>
  </si>
  <si>
    <t>Recreación, Cultura y Otras Manifestaciones Sociales</t>
  </si>
  <si>
    <t>Educación</t>
  </si>
  <si>
    <t>Protección Social</t>
  </si>
  <si>
    <t>Desarrollo Económico</t>
  </si>
  <si>
    <t>Minería, Manufacturas y Construcción</t>
  </si>
  <si>
    <t>Ciencia, Tecnología e Innovación</t>
  </si>
  <si>
    <t>Transacciones de la Deuda Pública / Costo Financiero de la Deuda</t>
  </si>
  <si>
    <t xml:space="preserve">  </t>
  </si>
  <si>
    <t>  ;</t>
  </si>
  <si>
    <t xml:space="preserve">****** EAEPE </t>
  </si>
  <si>
    <t xml:space="preserve">***** 1.1.1 LEGISLACION </t>
  </si>
  <si>
    <t xml:space="preserve">**** E0101 PRESIDENCIA </t>
  </si>
  <si>
    <t xml:space="preserve">** 31120-8201 PRESIDENCIA </t>
  </si>
  <si>
    <t xml:space="preserve">* 1 Corriente </t>
  </si>
  <si>
    <t>1131 Sueldos Base</t>
  </si>
  <si>
    <t>1321 Prima Vacacional</t>
  </si>
  <si>
    <t>1323 Gratificación de fin de año</t>
  </si>
  <si>
    <t>1342 Compensaciones por servicios</t>
  </si>
  <si>
    <t>1411 Aportaciones al ISSEG</t>
  </si>
  <si>
    <t>1421 Aportaciones INFONAVIT</t>
  </si>
  <si>
    <t>2111 Materiales y útiles de oficina</t>
  </si>
  <si>
    <t>2911 Herramientas menores</t>
  </si>
  <si>
    <t>3451 Seguro de bienes patrimoniales</t>
  </si>
  <si>
    <t>3981 Impuesto sobre nóminas</t>
  </si>
  <si>
    <t>4411 Gto Activ Cult</t>
  </si>
  <si>
    <t xml:space="preserve">*** 1400317 RECURSO PROPIO 2017 </t>
  </si>
  <si>
    <t>2611 Combus p Seg pub</t>
  </si>
  <si>
    <t xml:space="preserve">***** 1.2.4 DERECHOS HUMANOS </t>
  </si>
  <si>
    <t xml:space="preserve">**** E0103 CEMAIV </t>
  </si>
  <si>
    <t xml:space="preserve">** 31120-8203 CEMAIV </t>
  </si>
  <si>
    <t>1524 Convenio por Indemnizaciones</t>
  </si>
  <si>
    <t xml:space="preserve">*** 1100117 RECURSO MUNICIPAL 2017 </t>
  </si>
  <si>
    <t>2121 Maty útiles impresi</t>
  </si>
  <si>
    <t>2961 Ref Eq Transporte</t>
  </si>
  <si>
    <t>3751 Viáticos nacionales</t>
  </si>
  <si>
    <t xml:space="preserve">***** 1.5.1 ASUNTOS FINANCIEROS </t>
  </si>
  <si>
    <t xml:space="preserve">**** E0102 DIRECCIONV </t>
  </si>
  <si>
    <t xml:space="preserve">** 31120-8202 DIRECCION </t>
  </si>
  <si>
    <t>1531 Prestaciones de retiro</t>
  </si>
  <si>
    <t>1591 Asign Adic sueldo</t>
  </si>
  <si>
    <t>2161 Material de limpieza</t>
  </si>
  <si>
    <t>3111 Servicio de energía eléctrica</t>
  </si>
  <si>
    <t>3131 Servicio de agua</t>
  </si>
  <si>
    <t>3141 Servicio telefonía tradicional</t>
  </si>
  <si>
    <t>3411 Serv Financieros</t>
  </si>
  <si>
    <t xml:space="preserve">* 2 Capital </t>
  </si>
  <si>
    <t xml:space="preserve">***** 2.2.2 DESARROLLO COMUNITARIO </t>
  </si>
  <si>
    <t xml:space="preserve">**** E0108 RED MOVIL </t>
  </si>
  <si>
    <t xml:space="preserve">** 31120-8208 RED MOVIL </t>
  </si>
  <si>
    <t xml:space="preserve">***** 2.2.5 VIVIENDA </t>
  </si>
  <si>
    <t xml:space="preserve">**** E0107 MI CASA DIFERENTE </t>
  </si>
  <si>
    <t xml:space="preserve">** 31120-8207 MI CASA DIFERENTE </t>
  </si>
  <si>
    <t xml:space="preserve">***** 2.3.2 PREST SERV SALUD PERSONA </t>
  </si>
  <si>
    <t xml:space="preserve">**** E0104 UNIDA DE REHABILITACION </t>
  </si>
  <si>
    <t xml:space="preserve">** 31120-8204 UNIDAD DE REHABILITACION </t>
  </si>
  <si>
    <t>2531 Medicinas y prod far</t>
  </si>
  <si>
    <t>3511 Cons y mantto Inm</t>
  </si>
  <si>
    <t xml:space="preserve">***** 2.5.1 EDUCACION BASICA </t>
  </si>
  <si>
    <t xml:space="preserve">**** E0111 CAIC </t>
  </si>
  <si>
    <t xml:space="preserve">** 31120-8211 CAIC </t>
  </si>
  <si>
    <t xml:space="preserve">***** 2.6.2 EDAD AVANZADA </t>
  </si>
  <si>
    <t xml:space="preserve">**** E0105 ADULTOS MAYORES </t>
  </si>
  <si>
    <t xml:space="preserve">** 31120-8205 ADULTOS MAYORES </t>
  </si>
  <si>
    <t>2214 Productos alim p per</t>
  </si>
  <si>
    <t xml:space="preserve">***** 2.6.5 ALIMENTACION Y NUTRICION </t>
  </si>
  <si>
    <t xml:space="preserve">** 31120-8206 ASISTENCIA ALIMENTARIA </t>
  </si>
  <si>
    <t xml:space="preserve">***** 2.7.1 OTROS ASUNTOS SOCIALES </t>
  </si>
  <si>
    <t xml:space="preserve">**** E0109 PREVERP </t>
  </si>
  <si>
    <t xml:space="preserve">** 31120-8209 PREVERP </t>
  </si>
  <si>
    <t>342 ,769.17</t>
  </si>
  <si>
    <t>258,2 88.00</t>
  </si>
  <si>
    <t>500,516 .89</t>
  </si>
  <si>
    <t>350,220.0 0</t>
  </si>
  <si>
    <t>10,5 00.00</t>
  </si>
  <si>
    <t>1 79,174.46</t>
  </si>
  <si>
    <t>168,16 6.46</t>
  </si>
  <si>
    <t>6 67,800.00</t>
  </si>
  <si>
    <t>&amp;nb sp;</t>
  </si>
  <si>
    <t>3,700.0 0</t>
  </si>
  <si>
    <t>320,019. 50</t>
  </si>
  <si>
    <t>21,3 74.31</t>
  </si>
  <si>
    <t>13,590. 00</t>
  </si>
  <si>
    <t>244,591.7 8</t>
  </si>
  <si>
    <t>1,110 ,915.00</t>
  </si>
  <si>
    <t>1,635.6 3</t>
  </si>
  <si>
    <t>5,00 0.00</t>
  </si>
  <si>
    <t>6 3.07</t>
  </si>
  <si>
    <t>8, 086.00</t>
  </si>
  <si>
    <t xml:space="preserve">*** 1100118 RECURSO MUNICIPAL 2018 </t>
  </si>
  <si>
    <t>3751 Viáticos nacional es</t>
  </si>
  <si>
    <t>3821 Gto Orden Social</t>
  </si>
  <si>
    <t xml:space="preserve">*** 1400318 RECURSO PROPIO 2018 </t>
  </si>
  <si>
    <t xml:space="preserve">** 31120-0101 PRESIDENCIA </t>
  </si>
  <si>
    <t>2611 Co mbus p Seg pub</t>
  </si>
  <si>
    <t>5151 Computadoras y equipo periférico</t>
  </si>
  <si>
    <t xml:space="preserve">** 31120-820 3 CEMAIV </t>
  </si>
  <si>
    <t>1411 Aportacione s al ISSEG</t>
  </si>
  <si>
    <t xml:space="preserve">* 1 Corrie nte </t>
  </si>
  <si>
    <t xml:space="preserve">*** 1600418 RECURSO ESTATAL 2018 </t>
  </si>
  <si>
    <t xml:space="preserve">* 1 Corr iente </t>
  </si>
  <si>
    <t>3982 Otros impuestos</t>
  </si>
  <si>
    <t>5971 Licencia informatica</t>
  </si>
  <si>
    <t>2461 Material eléctrico y electrónico</t>
  </si>
  <si>
    <t xml:space="preserve">** 31120-820 2 DIRECCION </t>
  </si>
  <si>
    <t>6,37 5.00</t>
  </si>
  <si>
    <t>6,375 .00</t>
  </si>
  <si>
    <t>78,200 .00</t>
  </si>
  <si>
    <t xml:space="preserve">** 31120- 8208 RED MOVIL </t>
  </si>
  <si>
    <t>900.0 0</t>
  </si>
  <si>
    <t>30,600 .00</t>
  </si>
  <si>
    <t>8 6,969.87</t>
  </si>
  <si>
    <t xml:space="preserve">** 31120-8204 UNIDAD DE REHABI LITACION </t>
  </si>
  <si>
    <t>81,646.8 7</t>
  </si>
  <si>
    <t xml:space="preserve">** 31120-8204 UNIDAD DE REHABILITAC ION </t>
  </si>
  <si>
    <t>10,000.0 0</t>
  </si>
  <si>
    <t>1 1,327.99</t>
  </si>
  <si>
    <t>3121 Servicio de gas</t>
  </si>
  <si>
    <t>3451 Seguro de bienes patrimo niales</t>
  </si>
  <si>
    <t>3751 Viáticos nac ionales</t>
  </si>
  <si>
    <t>16,7 16.65</t>
  </si>
  <si>
    <t>16,56 6.65</t>
  </si>
  <si>
    <t>132 1 Prima Vacacional</t>
  </si>
  <si>
    <t xml:space="preserve">*** 1600418 RE CURSO ESTATAL 2018 </t>
  </si>
  <si>
    <t>49,620 .00</t>
  </si>
  <si>
    <t>13 3,297.50</t>
  </si>
  <si>
    <t>2171 Materiales y útiles de enseñanza</t>
  </si>
  <si>
    <t>2411 Mat Constr Mineral</t>
  </si>
  <si>
    <t xml:space="preserve">*** 110 0118 RECURSO MUNICIPAL 2018 </t>
  </si>
  <si>
    <t>37,8 00.00</t>
  </si>
  <si>
    <t>41 2,500.00</t>
  </si>
  <si>
    <t>81 0.50</t>
  </si>
  <si>
    <t xml:space="preserve">** 31120-8205 AD ULTOS MAYORES </t>
  </si>
  <si>
    <t xml:space="preserve">** ** E0106 ASISTENCIA ALIMENTARIA </t>
  </si>
  <si>
    <t>3551 Mantto Vehíc</t>
  </si>
  <si>
    <t>77,101 .26</t>
  </si>
  <si>
    <t>1,200. 00</t>
  </si>
  <si>
    <t>1, 200.00</t>
  </si>
  <si>
    <t>28 ,700.00</t>
  </si>
  <si>
    <t>232,55 5.00</t>
  </si>
  <si>
    <t xml:space="preserve">** 31120-8209 PREVER P </t>
  </si>
  <si>
    <t>31,050. 00</t>
  </si>
  <si>
    <t>31, 050.00</t>
  </si>
  <si>
    <t>10,350. 00</t>
  </si>
  <si>
    <t>10,00 0.00</t>
  </si>
  <si>
    <t xml:space="preserve">*** 1400318 RECURSO PROPIO 2 018 </t>
  </si>
  <si>
    <t>1,194,6 50.63</t>
  </si>
  <si>
    <t>125,000. 00</t>
  </si>
  <si>
    <t>10 3,500.00</t>
  </si>
  <si>
    <t>1,888.4 0</t>
  </si>
  <si>
    <t>3 20,019.50</t>
  </si>
  <si>
    <t>1,591 ,212.24</t>
  </si>
  <si>
    <t>SISTEMA PARA EL DESARROLLO INTEGRAL DE LA FAMILIA DEL MUNICIPIO DE OCAMPO GUANAJUATO
ESTADO ANALÍTICO DEL EJERCICIO DEL PRESUPUESTO DE EGRESOS
DEL 01 DE ENERO AL 31 DE MARZO DE 2018</t>
  </si>
  <si>
    <t>SISTEMA PARA EL DESARROLLO INTEGRAL DE LA FAMILIA DEL MUNICIPIO DE OCAMPO GUANAJUATO
ESTADO ANALÍTICO DEL EJERCICIO DEL PRESUPUESTO DE EGRESOS
CLASIFICACIÓN ECONÓMICA (POR TIPO DE GASTO)
DEL 1 DE ENERO AL 31 DE MARZO DE 2018</t>
  </si>
  <si>
    <t>SISTEMA PARA EL DESARROLLO INTEGRAL DE LA FAMILIA DEL MUNICIPIO DE OCAMPO GUANAJUATO
ESTADO ANALÍTICO DEL EJERCICIO DEL PRESUPUESTO DE EGRESOS
CLASIFICACIÓN POR OBJETO DEL GASTO (CAPÍTULO Y CONCEPTO)
DEL 1 DE ENERO AL 31 DE MARZO DE 2018</t>
  </si>
  <si>
    <t>Nombre del ente público
ESTADO ANALÍTICO DEL EJERCICIO DEL PRESUPUESTO DE EGRESOS
CLASIFICACIÓN FUNCIONAL (FINALIDAD Y FUNCIÓN)
DEL 1 DE ENERO AL 31 DE MARZO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</si>
</sst>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1" x14ac:knownFonts="1">
    <font>
      <sz val="8"/>
      <color theme="1"/>
      <name val="Arial"/>
      <family val="2"/>
    </font>
    <font>
      <sz val="10"/>
      <name val="Arial"/>
      <family val="2"/>
    </font>
    <font>
      <b/>
      <sz val="8"/>
      <name val="Arial"/>
      <family val="2"/>
    </font>
    <font>
      <sz val="8"/>
      <name val="Arial"/>
      <family val="2"/>
    </font>
    <font>
      <sz val="11"/>
      <color indexed="8"/>
      <name val="Calibri"/>
      <family val="2"/>
    </font>
    <font>
      <b/>
      <sz val="8"/>
      <color theme="0"/>
      <name val="Arial"/>
      <family val="2"/>
    </font>
    <font>
      <sz val="11"/>
      <color theme="1"/>
      <name val="Calibri"/>
      <family val="2"/>
      <scheme val="minor"/>
    </font>
    <font>
      <sz val="10"/>
      <color theme="1"/>
      <name val="Times New Roman"/>
      <family val="2"/>
    </font>
    <font>
      <b/>
      <sz val="8"/>
      <color theme="1"/>
      <name val="Arial"/>
      <family val="2"/>
    </font>
    <font>
      <b/>
      <sz val="8"/>
      <color theme="3"/>
      <name val="Arial"/>
      <family val="2"/>
    </font>
    <font>
      <sz val="8"/>
      <color theme="1"/>
      <name val="Arial"/>
      <family val="2"/>
    </font>
  </fonts>
  <fills count="3">
    <fill>
      <patternFill patternType="none"/>
    </fill>
    <fill>
      <patternFill patternType="gray125"/>
    </fill>
    <fill>
      <patternFill patternType="solid">
        <fgColor theme="1" tint="0.499984740745262"/>
        <bgColor indexed="64"/>
      </patternFill>
    </fill>
  </fills>
  <borders count="13">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6">
    <xf numFmtId="0" fontId="0" fillId="0" borderId="0"/>
    <xf numFmtId="164" fontId="1"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4" fontId="1" fillId="0" borderId="0" applyFont="0" applyFill="0" applyBorder="0" applyAlignment="0" applyProtection="0"/>
    <xf numFmtId="0" fontId="6" fillId="0" borderId="0"/>
    <xf numFmtId="0" fontId="1" fillId="0" borderId="0"/>
    <xf numFmtId="0" fontId="7" fillId="0" borderId="0"/>
    <xf numFmtId="0" fontId="1" fillId="0" borderId="0"/>
    <xf numFmtId="0" fontId="1" fillId="0" borderId="0"/>
    <xf numFmtId="0" fontId="1" fillId="0" borderId="0"/>
    <xf numFmtId="0" fontId="1" fillId="0" borderId="0"/>
    <xf numFmtId="0" fontId="6" fillId="0" borderId="0"/>
    <xf numFmtId="0" fontId="6" fillId="0" borderId="0"/>
  </cellStyleXfs>
  <cellXfs count="64">
    <xf numFmtId="0" fontId="0" fillId="0" borderId="0" xfId="0"/>
    <xf numFmtId="0" fontId="5" fillId="0" borderId="0" xfId="8" applyFont="1" applyBorder="1" applyAlignment="1" applyProtection="1">
      <alignment horizontal="center" vertical="top"/>
    </xf>
    <xf numFmtId="0" fontId="2" fillId="0" borderId="0" xfId="9" applyFont="1" applyFill="1" applyBorder="1" applyAlignment="1" applyProtection="1"/>
    <xf numFmtId="0" fontId="5" fillId="0" borderId="1" xfId="8" applyFont="1" applyBorder="1" applyAlignment="1" applyProtection="1">
      <alignment horizontal="center" vertical="top"/>
      <protection hidden="1"/>
    </xf>
    <xf numFmtId="0" fontId="9" fillId="0" borderId="0" xfId="9" applyFont="1" applyFill="1" applyBorder="1" applyAlignment="1" applyProtection="1"/>
    <xf numFmtId="4" fontId="8" fillId="0" borderId="0" xfId="0" applyNumberFormat="1" applyFont="1" applyFill="1" applyBorder="1" applyAlignment="1" applyProtection="1">
      <alignment horizontal="right"/>
      <protection locked="0"/>
    </xf>
    <xf numFmtId="0" fontId="9" fillId="0" borderId="0" xfId="9" applyFont="1" applyFill="1" applyBorder="1" applyAlignment="1" applyProtection="1">
      <alignment horizontal="left"/>
    </xf>
    <xf numFmtId="0" fontId="5" fillId="0" borderId="2" xfId="8" applyFont="1" applyBorder="1" applyAlignment="1" applyProtection="1">
      <alignment horizontal="center" vertical="top"/>
      <protection hidden="1"/>
    </xf>
    <xf numFmtId="0" fontId="2" fillId="0" borderId="3" xfId="9" applyFont="1" applyFill="1" applyBorder="1" applyAlignment="1" applyProtection="1"/>
    <xf numFmtId="4" fontId="8" fillId="0" borderId="3" xfId="0" applyNumberFormat="1" applyFont="1" applyFill="1" applyBorder="1" applyAlignment="1" applyProtection="1">
      <alignment horizontal="right"/>
      <protection locked="0"/>
    </xf>
    <xf numFmtId="4" fontId="8" fillId="0" borderId="4" xfId="0" applyNumberFormat="1" applyFont="1" applyFill="1" applyBorder="1" applyAlignment="1" applyProtection="1">
      <alignment horizontal="right"/>
      <protection locked="0"/>
    </xf>
    <xf numFmtId="0" fontId="2" fillId="0" borderId="3" xfId="9" applyFont="1" applyFill="1" applyBorder="1" applyAlignment="1" applyProtection="1">
      <alignment wrapText="1"/>
    </xf>
    <xf numFmtId="0" fontId="8" fillId="0" borderId="0" xfId="0" applyFont="1" applyFill="1" applyBorder="1" applyProtection="1"/>
    <xf numFmtId="0" fontId="0" fillId="0" borderId="0" xfId="0" applyProtection="1"/>
    <xf numFmtId="0" fontId="5" fillId="0" borderId="2" xfId="8" applyFont="1" applyFill="1" applyBorder="1" applyAlignment="1" applyProtection="1">
      <alignment horizontal="center" vertical="top"/>
      <protection hidden="1"/>
    </xf>
    <xf numFmtId="0" fontId="0" fillId="0" borderId="0" xfId="0" applyFont="1" applyProtection="1"/>
    <xf numFmtId="0" fontId="8" fillId="0" borderId="1" xfId="0" applyFont="1" applyFill="1" applyBorder="1" applyAlignment="1">
      <alignment horizontal="center" vertical="center"/>
    </xf>
    <xf numFmtId="0" fontId="8" fillId="0" borderId="0" xfId="0" applyFont="1" applyFill="1" applyBorder="1" applyAlignment="1">
      <alignment wrapText="1"/>
    </xf>
    <xf numFmtId="0" fontId="0" fillId="0" borderId="1" xfId="0" applyFont="1" applyFill="1" applyBorder="1" applyAlignment="1">
      <alignment horizontal="center" vertical="center"/>
    </xf>
    <xf numFmtId="0" fontId="0" fillId="0" borderId="6" xfId="0" applyFont="1" applyFill="1" applyBorder="1" applyAlignment="1">
      <alignment horizontal="center" vertical="center"/>
    </xf>
    <xf numFmtId="0" fontId="5" fillId="2" borderId="9" xfId="9" applyFont="1" applyFill="1" applyBorder="1" applyAlignment="1">
      <alignment horizontal="center" vertical="center"/>
    </xf>
    <xf numFmtId="4" fontId="5" fillId="2" borderId="9" xfId="9" applyNumberFormat="1" applyFont="1" applyFill="1" applyBorder="1" applyAlignment="1">
      <alignment horizontal="center" vertical="center" wrapText="1"/>
    </xf>
    <xf numFmtId="0" fontId="0" fillId="0" borderId="1" xfId="0" applyFont="1" applyBorder="1" applyAlignment="1" applyProtection="1">
      <alignment horizontal="center"/>
    </xf>
    <xf numFmtId="0" fontId="0" fillId="0" borderId="0" xfId="0" applyFont="1" applyBorder="1" applyProtection="1"/>
    <xf numFmtId="0" fontId="0" fillId="0" borderId="0" xfId="0" applyFont="1" applyBorder="1" applyProtection="1">
      <protection locked="0"/>
    </xf>
    <xf numFmtId="0" fontId="0" fillId="0" borderId="5" xfId="0" applyFont="1" applyBorder="1" applyProtection="1">
      <protection locked="0"/>
    </xf>
    <xf numFmtId="0" fontId="0" fillId="0" borderId="6" xfId="0" applyFont="1" applyBorder="1" applyAlignment="1" applyProtection="1">
      <alignment horizontal="center"/>
    </xf>
    <xf numFmtId="0" fontId="0" fillId="0" borderId="7" xfId="0" applyFont="1" applyBorder="1" applyProtection="1"/>
    <xf numFmtId="0" fontId="0" fillId="0" borderId="7" xfId="0" applyFont="1" applyBorder="1" applyProtection="1">
      <protection locked="0"/>
    </xf>
    <xf numFmtId="0" fontId="0" fillId="0" borderId="8" xfId="0" applyFont="1" applyBorder="1" applyProtection="1">
      <protection locked="0"/>
    </xf>
    <xf numFmtId="0" fontId="5" fillId="2" borderId="9" xfId="9" applyFont="1" applyFill="1" applyBorder="1" applyAlignment="1">
      <alignment horizontal="center" vertical="center" wrapText="1"/>
    </xf>
    <xf numFmtId="0" fontId="10" fillId="0" borderId="0" xfId="0" applyFont="1" applyProtection="1">
      <protection locked="0"/>
    </xf>
    <xf numFmtId="0" fontId="10" fillId="0" borderId="0" xfId="0" applyFont="1" applyAlignment="1" applyProtection="1">
      <alignment horizontal="center"/>
      <protection locked="0"/>
    </xf>
    <xf numFmtId="0" fontId="0" fillId="0" borderId="1" xfId="0" applyFont="1" applyFill="1" applyBorder="1" applyAlignment="1" applyProtection="1">
      <alignment horizontal="center"/>
    </xf>
    <xf numFmtId="4" fontId="0" fillId="0" borderId="0" xfId="0" applyNumberFormat="1" applyFont="1" applyBorder="1" applyProtection="1">
      <protection locked="0"/>
    </xf>
    <xf numFmtId="4" fontId="0" fillId="0" borderId="5" xfId="0" applyNumberFormat="1" applyFont="1" applyBorder="1" applyProtection="1">
      <protection locked="0"/>
    </xf>
    <xf numFmtId="0" fontId="0" fillId="0" borderId="0" xfId="0" applyFont="1" applyFill="1" applyBorder="1" applyAlignment="1" applyProtection="1">
      <alignment horizontal="left" indent="1"/>
    </xf>
    <xf numFmtId="0" fontId="0" fillId="0" borderId="6" xfId="0" applyFont="1" applyFill="1" applyBorder="1" applyAlignment="1" applyProtection="1">
      <alignment horizontal="center"/>
    </xf>
    <xf numFmtId="0" fontId="0" fillId="0" borderId="7" xfId="0" applyFont="1" applyFill="1" applyBorder="1" applyAlignment="1" applyProtection="1">
      <alignment horizontal="left" indent="1"/>
    </xf>
    <xf numFmtId="4" fontId="0" fillId="0" borderId="7" xfId="0" applyNumberFormat="1" applyFont="1" applyBorder="1" applyProtection="1">
      <protection locked="0"/>
    </xf>
    <xf numFmtId="4" fontId="0" fillId="0" borderId="8" xfId="0" applyNumberFormat="1" applyFont="1" applyBorder="1" applyProtection="1">
      <protection locked="0"/>
    </xf>
    <xf numFmtId="0" fontId="3" fillId="0" borderId="0" xfId="8" applyFont="1" applyAlignment="1" applyProtection="1">
      <alignment vertical="top"/>
    </xf>
    <xf numFmtId="0" fontId="3" fillId="0" borderId="0" xfId="8" applyFont="1" applyAlignment="1">
      <alignment vertical="top" wrapText="1"/>
    </xf>
    <xf numFmtId="4" fontId="3" fillId="0" borderId="0" xfId="8" applyNumberFormat="1" applyFont="1" applyAlignment="1">
      <alignment vertical="top"/>
    </xf>
    <xf numFmtId="0" fontId="3" fillId="0" borderId="0" xfId="8" applyFont="1" applyAlignment="1">
      <alignment vertical="top"/>
    </xf>
    <xf numFmtId="0" fontId="3" fillId="0" borderId="0" xfId="8" applyFont="1" applyAlignment="1" applyProtection="1">
      <alignment vertical="top" wrapText="1"/>
      <protection locked="0"/>
    </xf>
    <xf numFmtId="0" fontId="3" fillId="0" borderId="0" xfId="8" applyFont="1" applyAlignment="1" applyProtection="1">
      <alignment horizontal="left" vertical="top" wrapText="1" indent="5"/>
      <protection locked="0"/>
    </xf>
    <xf numFmtId="0" fontId="3" fillId="0" borderId="0" xfId="8" applyFont="1" applyAlignment="1" applyProtection="1">
      <alignment vertical="top"/>
      <protection locked="0"/>
    </xf>
    <xf numFmtId="0" fontId="3" fillId="0" borderId="0" xfId="8" applyFont="1" applyAlignment="1" applyProtection="1">
      <alignment horizontal="center" vertical="top"/>
      <protection locked="0"/>
    </xf>
    <xf numFmtId="0" fontId="3" fillId="0" borderId="0" xfId="8" applyFont="1" applyBorder="1" applyAlignment="1" applyProtection="1">
      <alignment horizontal="left" vertical="top" wrapText="1" indent="2"/>
      <protection locked="0"/>
    </xf>
    <xf numFmtId="0" fontId="3" fillId="0" borderId="0" xfId="8" applyFont="1" applyBorder="1" applyAlignment="1" applyProtection="1">
      <alignment vertical="top" wrapText="1"/>
      <protection locked="0"/>
    </xf>
    <xf numFmtId="0" fontId="3" fillId="0" borderId="0" xfId="8" applyFont="1" applyBorder="1" applyAlignment="1" applyProtection="1">
      <alignment horizontal="left" vertical="top" wrapText="1"/>
      <protection locked="0"/>
    </xf>
    <xf numFmtId="0" fontId="0" fillId="0" borderId="0" xfId="0" applyFont="1" applyFill="1" applyBorder="1" applyAlignment="1">
      <alignment horizontal="left" wrapText="1" indent="1"/>
    </xf>
    <xf numFmtId="0" fontId="0" fillId="0" borderId="7" xfId="0" applyFont="1" applyFill="1" applyBorder="1" applyAlignment="1">
      <alignment horizontal="left" wrapText="1" indent="1"/>
    </xf>
    <xf numFmtId="4" fontId="10" fillId="0" borderId="0" xfId="0" applyNumberFormat="1" applyFont="1" applyProtection="1">
      <protection locked="0"/>
    </xf>
    <xf numFmtId="0" fontId="0" fillId="0" borderId="0" xfId="0" applyFont="1" applyProtection="1">
      <protection locked="0"/>
    </xf>
    <xf numFmtId="0" fontId="0" fillId="0" borderId="0" xfId="0" applyFont="1" applyAlignment="1" applyProtection="1">
      <alignment horizontal="center"/>
      <protection locked="0"/>
    </xf>
    <xf numFmtId="4" fontId="0" fillId="0" borderId="0" xfId="0" applyNumberFormat="1" applyFont="1" applyProtection="1">
      <protection locked="0"/>
    </xf>
    <xf numFmtId="4" fontId="0" fillId="0" borderId="0" xfId="0" applyNumberFormat="1" applyFont="1" applyBorder="1" applyAlignment="1" applyProtection="1">
      <alignment horizontal="right"/>
      <protection locked="0"/>
    </xf>
    <xf numFmtId="0" fontId="10" fillId="0" borderId="0" xfId="0" applyFont="1" applyAlignment="1" applyProtection="1">
      <alignment horizontal="right"/>
      <protection locked="0"/>
    </xf>
    <xf numFmtId="4" fontId="10" fillId="0" borderId="0" xfId="0" applyNumberFormat="1" applyFont="1" applyAlignment="1" applyProtection="1">
      <alignment horizontal="right"/>
      <protection locked="0"/>
    </xf>
    <xf numFmtId="0" fontId="5" fillId="2" borderId="10" xfId="9" applyFont="1" applyFill="1" applyBorder="1" applyAlignment="1" applyProtection="1">
      <alignment horizontal="center" vertical="center" wrapText="1"/>
      <protection locked="0"/>
    </xf>
    <xf numFmtId="0" fontId="5" fillId="2" borderId="11" xfId="9" applyFont="1" applyFill="1" applyBorder="1" applyAlignment="1" applyProtection="1">
      <alignment horizontal="center" vertical="center" wrapText="1"/>
      <protection locked="0"/>
    </xf>
    <xf numFmtId="0" fontId="5" fillId="2" borderId="12" xfId="9" applyFont="1" applyFill="1" applyBorder="1" applyAlignment="1" applyProtection="1">
      <alignment horizontal="center" vertical="center" wrapText="1"/>
      <protection locked="0"/>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0"/>
  <sheetViews>
    <sheetView tabSelected="1" topLeftCell="E1" workbookViewId="0">
      <selection activeCell="G14" sqref="G14"/>
    </sheetView>
  </sheetViews>
  <sheetFormatPr baseColWidth="10" defaultRowHeight="11.25" x14ac:dyDescent="0.2"/>
  <cols>
    <col min="1" max="1" width="10.1640625" style="32" customWidth="1"/>
    <col min="2" max="2" width="10.6640625" style="32" customWidth="1"/>
    <col min="3" max="3" width="11" style="32" customWidth="1"/>
    <col min="4" max="4" width="15.5" style="32" customWidth="1"/>
    <col min="5" max="5" width="13.1640625" style="32" customWidth="1"/>
    <col min="6" max="6" width="23.5" style="32" customWidth="1"/>
    <col min="7" max="7" width="72.83203125" style="31" customWidth="1"/>
    <col min="8" max="8" width="18.33203125" style="31" customWidth="1"/>
    <col min="9" max="9" width="16.6640625" style="31" customWidth="1"/>
    <col min="10" max="15" width="18.33203125" style="31" customWidth="1"/>
    <col min="16" max="16384" width="12" style="31"/>
  </cols>
  <sheetData>
    <row r="1" spans="1:15" ht="35.1" customHeight="1" x14ac:dyDescent="0.2">
      <c r="A1" s="61" t="s">
        <v>269</v>
      </c>
      <c r="B1" s="62"/>
      <c r="C1" s="62"/>
      <c r="D1" s="62"/>
      <c r="E1" s="62"/>
      <c r="F1" s="62"/>
      <c r="G1" s="62"/>
      <c r="H1" s="62"/>
      <c r="I1" s="62"/>
      <c r="J1" s="62"/>
      <c r="K1" s="62"/>
      <c r="L1" s="62"/>
      <c r="M1" s="62"/>
      <c r="N1" s="62"/>
      <c r="O1" s="63"/>
    </row>
    <row r="2" spans="1:15" ht="24.95" customHeight="1" x14ac:dyDescent="0.2">
      <c r="A2" s="20" t="s">
        <v>0</v>
      </c>
      <c r="B2" s="30" t="s">
        <v>1</v>
      </c>
      <c r="C2" s="20" t="s">
        <v>13</v>
      </c>
      <c r="D2" s="30" t="s">
        <v>2</v>
      </c>
      <c r="E2" s="20" t="s">
        <v>16</v>
      </c>
      <c r="F2" s="20" t="s">
        <v>3</v>
      </c>
      <c r="G2" s="20" t="s">
        <v>4</v>
      </c>
      <c r="H2" s="21" t="s">
        <v>5</v>
      </c>
      <c r="I2" s="21" t="s">
        <v>111</v>
      </c>
      <c r="J2" s="21" t="s">
        <v>6</v>
      </c>
      <c r="K2" s="21" t="s">
        <v>7</v>
      </c>
      <c r="L2" s="21" t="s">
        <v>8</v>
      </c>
      <c r="M2" s="21" t="s">
        <v>9</v>
      </c>
      <c r="N2" s="21" t="s">
        <v>10</v>
      </c>
      <c r="O2" s="21" t="s">
        <v>11</v>
      </c>
    </row>
    <row r="3" spans="1:15" x14ac:dyDescent="0.2">
      <c r="A3" s="3">
        <v>900001</v>
      </c>
      <c r="B3" s="1"/>
      <c r="C3" s="4"/>
      <c r="D3" s="4"/>
      <c r="E3" s="4"/>
      <c r="F3" s="6"/>
      <c r="G3" s="2" t="s">
        <v>12</v>
      </c>
    </row>
    <row r="4" spans="1:15" x14ac:dyDescent="0.2">
      <c r="A4" s="32" t="str">
        <f>MID(G5,6,6)</f>
        <v xml:space="preserve"> 1.1.1</v>
      </c>
      <c r="G4" s="31" t="s">
        <v>127</v>
      </c>
      <c r="H4" s="31">
        <v>6387700.8399999999</v>
      </c>
      <c r="J4" s="31">
        <v>6387700.8399999999</v>
      </c>
      <c r="K4" s="31">
        <v>1194650.6299999999</v>
      </c>
      <c r="L4" s="31">
        <v>1194650.6299999999</v>
      </c>
      <c r="M4" s="31">
        <v>1194650.6299999999</v>
      </c>
      <c r="N4" s="31">
        <v>1194650.6299999999</v>
      </c>
      <c r="O4" s="31">
        <v>5193050.21</v>
      </c>
    </row>
    <row r="5" spans="1:15" x14ac:dyDescent="0.2">
      <c r="G5" s="31" t="s">
        <v>128</v>
      </c>
      <c r="H5" s="5">
        <v>880636.89</v>
      </c>
      <c r="I5" s="5"/>
      <c r="J5" s="5">
        <v>880636.89</v>
      </c>
      <c r="K5" s="5">
        <v>342769.17</v>
      </c>
      <c r="L5" s="5" t="s">
        <v>187</v>
      </c>
      <c r="M5" s="5">
        <v>342769.17</v>
      </c>
      <c r="N5" s="5">
        <v>342769.17</v>
      </c>
      <c r="O5" s="5">
        <v>537867.72</v>
      </c>
    </row>
    <row r="6" spans="1:15" x14ac:dyDescent="0.2">
      <c r="B6" s="56" t="str">
        <f>MID(G6,6,5)</f>
        <v>E0101</v>
      </c>
      <c r="G6" s="31" t="s">
        <v>129</v>
      </c>
      <c r="H6" s="31">
        <v>880636.89</v>
      </c>
      <c r="J6" s="31">
        <v>880636.89</v>
      </c>
      <c r="K6" s="31">
        <v>342769.17</v>
      </c>
      <c r="L6" s="31">
        <v>342769.17</v>
      </c>
      <c r="M6" s="31">
        <v>342769.17</v>
      </c>
      <c r="N6" s="31">
        <v>342769.17</v>
      </c>
      <c r="O6" s="31">
        <v>537867.72</v>
      </c>
    </row>
    <row r="7" spans="1:15" x14ac:dyDescent="0.2">
      <c r="B7" s="56"/>
      <c r="C7" s="56" t="str">
        <f>MID(G7,5,8)</f>
        <v xml:space="preserve">1100117 </v>
      </c>
      <c r="G7" s="31" t="s">
        <v>149</v>
      </c>
      <c r="H7" s="31">
        <v>500516.89</v>
      </c>
      <c r="J7" s="31">
        <v>500516.89</v>
      </c>
      <c r="K7" s="31" t="s">
        <v>188</v>
      </c>
      <c r="L7" s="31">
        <v>258288</v>
      </c>
      <c r="M7" s="31">
        <v>258288</v>
      </c>
      <c r="N7" s="31">
        <v>258288</v>
      </c>
      <c r="O7" s="31">
        <v>242228.89</v>
      </c>
    </row>
    <row r="8" spans="1:15" x14ac:dyDescent="0.2">
      <c r="B8" s="56"/>
      <c r="C8" s="56"/>
      <c r="D8" s="32" t="str">
        <f>MID(G8,3,12)</f>
        <v xml:space="preserve"> 31120-8201 </v>
      </c>
      <c r="G8" s="31" t="s">
        <v>130</v>
      </c>
      <c r="H8" s="31">
        <v>500516.89</v>
      </c>
      <c r="J8" s="31">
        <v>500516.89</v>
      </c>
      <c r="K8" s="31">
        <v>258288</v>
      </c>
      <c r="L8" s="31">
        <v>258288</v>
      </c>
      <c r="M8" s="31">
        <v>258288</v>
      </c>
      <c r="N8" s="31">
        <v>258288</v>
      </c>
      <c r="O8" s="31">
        <v>242228.89</v>
      </c>
    </row>
    <row r="9" spans="1:15" x14ac:dyDescent="0.2">
      <c r="B9" s="56"/>
      <c r="C9" s="56"/>
      <c r="E9" s="32" t="str">
        <f>MID(G9,2,3)</f>
        <v xml:space="preserve"> 1 </v>
      </c>
      <c r="G9" s="31" t="s">
        <v>131</v>
      </c>
      <c r="H9" s="31">
        <v>500516.89</v>
      </c>
      <c r="J9" s="31" t="s">
        <v>189</v>
      </c>
      <c r="K9" s="31">
        <v>258288</v>
      </c>
      <c r="L9" s="31">
        <v>258288</v>
      </c>
      <c r="M9" s="31">
        <v>258288</v>
      </c>
      <c r="N9" s="31">
        <v>258288</v>
      </c>
      <c r="O9" s="31">
        <v>242228.89</v>
      </c>
    </row>
    <row r="10" spans="1:15" x14ac:dyDescent="0.2">
      <c r="B10" s="56"/>
      <c r="C10" s="56"/>
      <c r="F10" s="32" t="str">
        <f>MID(G10,1,4)</f>
        <v>4411</v>
      </c>
      <c r="G10" s="31" t="s">
        <v>142</v>
      </c>
      <c r="H10" s="31">
        <v>500516.89</v>
      </c>
      <c r="J10" s="31">
        <v>500516.89</v>
      </c>
      <c r="K10" s="31">
        <v>258288</v>
      </c>
      <c r="L10" s="31">
        <v>258288</v>
      </c>
      <c r="M10" s="31">
        <v>258288</v>
      </c>
      <c r="N10" s="31">
        <v>258288</v>
      </c>
      <c r="O10" s="31">
        <v>242228.89</v>
      </c>
    </row>
    <row r="11" spans="1:15" x14ac:dyDescent="0.2">
      <c r="B11" s="56"/>
      <c r="C11" s="56" t="str">
        <f t="shared" ref="C11:C70" si="0">MID(G11,5,8)</f>
        <v xml:space="preserve">1100118 </v>
      </c>
      <c r="G11" s="31" t="s">
        <v>206</v>
      </c>
      <c r="H11" s="57">
        <v>350220</v>
      </c>
      <c r="J11" s="31">
        <v>350220</v>
      </c>
      <c r="K11" s="31">
        <v>83781.17</v>
      </c>
      <c r="L11" s="31">
        <v>83781.17</v>
      </c>
      <c r="M11" s="31">
        <v>83781.17</v>
      </c>
      <c r="N11" s="31">
        <v>83781.17</v>
      </c>
      <c r="O11" s="31">
        <v>266438.83</v>
      </c>
    </row>
    <row r="12" spans="1:15" x14ac:dyDescent="0.2">
      <c r="B12" s="56"/>
      <c r="C12" s="56"/>
      <c r="D12" s="32" t="str">
        <f t="shared" ref="D12:D71" si="1">MID(G12,3,12)</f>
        <v xml:space="preserve"> 31120-8201 </v>
      </c>
      <c r="G12" s="31" t="s">
        <v>130</v>
      </c>
      <c r="H12" s="31">
        <v>350220</v>
      </c>
      <c r="J12" s="31" t="s">
        <v>190</v>
      </c>
      <c r="K12" s="31">
        <v>83781.17</v>
      </c>
      <c r="L12" s="31">
        <v>83781.17</v>
      </c>
      <c r="M12" s="31">
        <v>83781.17</v>
      </c>
      <c r="N12" s="31">
        <v>83781.17</v>
      </c>
      <c r="O12" s="31">
        <v>266438.83</v>
      </c>
    </row>
    <row r="13" spans="1:15" x14ac:dyDescent="0.2">
      <c r="B13" s="56"/>
      <c r="C13" s="56"/>
      <c r="E13" s="32" t="str">
        <f t="shared" ref="E13:E72" si="2">MID(G13,2,3)</f>
        <v xml:space="preserve"> 1 </v>
      </c>
      <c r="G13" s="31" t="s">
        <v>131</v>
      </c>
      <c r="H13" s="31">
        <v>350220</v>
      </c>
      <c r="J13" s="31">
        <v>350220</v>
      </c>
      <c r="K13" s="60">
        <v>83781.17</v>
      </c>
      <c r="L13" s="31">
        <v>83781.17</v>
      </c>
      <c r="M13" s="31">
        <v>83781.17</v>
      </c>
      <c r="N13" s="31">
        <v>83781.17</v>
      </c>
      <c r="O13" s="31">
        <v>266438.83</v>
      </c>
    </row>
    <row r="14" spans="1:15" x14ac:dyDescent="0.2">
      <c r="B14" s="56"/>
      <c r="C14" s="56"/>
      <c r="F14" s="32" t="str">
        <f t="shared" ref="F14:F24" si="3">MID(G14,1,4)</f>
        <v>1131</v>
      </c>
      <c r="G14" s="31" t="s">
        <v>132</v>
      </c>
      <c r="H14" s="31">
        <v>68400</v>
      </c>
      <c r="J14" s="31">
        <v>68400</v>
      </c>
      <c r="K14" s="31">
        <v>17100</v>
      </c>
      <c r="L14" s="31">
        <v>17100</v>
      </c>
      <c r="M14" s="31">
        <v>17100</v>
      </c>
      <c r="N14" s="31">
        <v>17100</v>
      </c>
      <c r="O14" s="59">
        <v>51300</v>
      </c>
    </row>
    <row r="15" spans="1:15" x14ac:dyDescent="0.2">
      <c r="B15" s="56"/>
      <c r="C15" s="56"/>
      <c r="F15" s="32" t="str">
        <f t="shared" si="3"/>
        <v>1321</v>
      </c>
      <c r="G15" s="31" t="s">
        <v>133</v>
      </c>
      <c r="H15" s="54">
        <v>1710</v>
      </c>
      <c r="J15" s="31">
        <v>1710</v>
      </c>
      <c r="O15" s="31">
        <v>1710</v>
      </c>
    </row>
    <row r="16" spans="1:15" x14ac:dyDescent="0.2">
      <c r="B16" s="56"/>
      <c r="C16" s="56"/>
      <c r="F16" s="32" t="str">
        <f t="shared" si="3"/>
        <v>1323</v>
      </c>
      <c r="G16" s="31" t="s">
        <v>134</v>
      </c>
      <c r="H16" s="31">
        <v>5700</v>
      </c>
      <c r="J16" s="31">
        <v>5700</v>
      </c>
      <c r="L16" s="59"/>
      <c r="O16" s="31">
        <v>5700</v>
      </c>
    </row>
    <row r="17" spans="1:15" x14ac:dyDescent="0.2">
      <c r="B17" s="56"/>
      <c r="C17" s="56"/>
      <c r="F17" s="32" t="str">
        <f t="shared" si="3"/>
        <v>1342</v>
      </c>
      <c r="G17" s="31" t="s">
        <v>135</v>
      </c>
      <c r="H17" s="31">
        <v>108000</v>
      </c>
      <c r="J17" s="31">
        <v>108000</v>
      </c>
      <c r="K17" s="31">
        <v>26000</v>
      </c>
      <c r="L17" s="31">
        <v>26000</v>
      </c>
      <c r="M17" s="31">
        <v>26000</v>
      </c>
      <c r="N17" s="31">
        <v>26000</v>
      </c>
      <c r="O17" s="31">
        <v>82000</v>
      </c>
    </row>
    <row r="18" spans="1:15" x14ac:dyDescent="0.2">
      <c r="B18" s="56"/>
      <c r="C18" s="56"/>
      <c r="F18" s="32" t="str">
        <f t="shared" si="3"/>
        <v>1411</v>
      </c>
      <c r="G18" s="31" t="s">
        <v>136</v>
      </c>
      <c r="H18" s="31">
        <v>10500</v>
      </c>
      <c r="J18" s="31">
        <v>10500</v>
      </c>
      <c r="O18" s="31" t="s">
        <v>191</v>
      </c>
    </row>
    <row r="19" spans="1:15" x14ac:dyDescent="0.2">
      <c r="B19" s="56"/>
      <c r="C19" s="56"/>
      <c r="F19" s="32" t="str">
        <f t="shared" si="3"/>
        <v>1421</v>
      </c>
      <c r="G19" s="31" t="s">
        <v>137</v>
      </c>
      <c r="H19" s="31">
        <v>15000</v>
      </c>
      <c r="J19" s="31">
        <v>15000</v>
      </c>
      <c r="O19" s="31">
        <v>15000</v>
      </c>
    </row>
    <row r="20" spans="1:15" x14ac:dyDescent="0.2">
      <c r="B20" s="56"/>
      <c r="C20" s="56"/>
      <c r="F20" s="32" t="str">
        <f t="shared" si="3"/>
        <v>1591</v>
      </c>
      <c r="G20" s="31" t="s">
        <v>157</v>
      </c>
      <c r="H20" s="31">
        <v>5000</v>
      </c>
      <c r="J20" s="31">
        <v>5000</v>
      </c>
      <c r="K20" s="31">
        <v>3589.5</v>
      </c>
      <c r="L20" s="54">
        <v>3589.5</v>
      </c>
      <c r="M20" s="31">
        <v>3589.5</v>
      </c>
      <c r="N20" s="31">
        <v>3589.5</v>
      </c>
      <c r="O20" s="31">
        <v>1410.5</v>
      </c>
    </row>
    <row r="21" spans="1:15" x14ac:dyDescent="0.2">
      <c r="B21" s="56"/>
      <c r="C21" s="56"/>
      <c r="F21" s="32" t="str">
        <f t="shared" si="3"/>
        <v>2911</v>
      </c>
      <c r="G21" s="31" t="s">
        <v>139</v>
      </c>
      <c r="H21" s="31">
        <v>10000</v>
      </c>
      <c r="J21" s="31">
        <v>10000</v>
      </c>
      <c r="O21" s="31">
        <v>10000</v>
      </c>
    </row>
    <row r="22" spans="1:15" x14ac:dyDescent="0.2">
      <c r="B22" s="56"/>
      <c r="C22" s="56"/>
      <c r="F22" s="32" t="str">
        <f t="shared" si="3"/>
        <v>3751</v>
      </c>
      <c r="G22" s="31" t="s">
        <v>207</v>
      </c>
      <c r="H22" s="31">
        <v>20000</v>
      </c>
      <c r="J22" s="31">
        <v>20000</v>
      </c>
      <c r="K22" s="31">
        <v>11657.17</v>
      </c>
      <c r="L22" s="31">
        <v>11657.17</v>
      </c>
      <c r="M22" s="31">
        <v>11657.17</v>
      </c>
      <c r="N22" s="31">
        <v>11657.17</v>
      </c>
      <c r="O22" s="31">
        <v>8342.83</v>
      </c>
    </row>
    <row r="23" spans="1:15" x14ac:dyDescent="0.2">
      <c r="B23" s="56"/>
      <c r="C23" s="56"/>
      <c r="F23" s="32" t="str">
        <f t="shared" si="3"/>
        <v>3821</v>
      </c>
      <c r="G23" s="31" t="s">
        <v>208</v>
      </c>
      <c r="H23" s="31">
        <v>10000</v>
      </c>
      <c r="J23" s="31">
        <v>10000</v>
      </c>
      <c r="K23" s="31">
        <v>1077.9000000000001</v>
      </c>
      <c r="L23" s="31">
        <v>1077.9000000000001</v>
      </c>
      <c r="M23" s="54">
        <v>1077.9000000000001</v>
      </c>
      <c r="N23" s="31">
        <v>1077.9000000000001</v>
      </c>
      <c r="O23" s="31">
        <v>8922.1</v>
      </c>
    </row>
    <row r="24" spans="1:15" x14ac:dyDescent="0.2">
      <c r="B24" s="56"/>
      <c r="C24" s="56"/>
      <c r="F24" s="32" t="str">
        <f t="shared" si="3"/>
        <v>4411</v>
      </c>
      <c r="G24" s="31" t="s">
        <v>142</v>
      </c>
      <c r="H24" s="31">
        <v>95910</v>
      </c>
      <c r="J24" s="31">
        <v>95910</v>
      </c>
      <c r="K24" s="31">
        <v>24356.6</v>
      </c>
      <c r="L24" s="31">
        <v>24356.6</v>
      </c>
      <c r="M24" s="31">
        <v>24356.6</v>
      </c>
      <c r="N24" s="31">
        <v>24356.6</v>
      </c>
      <c r="O24" s="31">
        <v>71553.399999999994</v>
      </c>
    </row>
    <row r="25" spans="1:15" x14ac:dyDescent="0.2">
      <c r="B25" s="56"/>
      <c r="C25" s="56" t="str">
        <f t="shared" si="0"/>
        <v xml:space="preserve">1400318 </v>
      </c>
      <c r="G25" s="31" t="s">
        <v>209</v>
      </c>
      <c r="H25" s="31">
        <v>29900</v>
      </c>
      <c r="J25" s="31">
        <v>29900</v>
      </c>
      <c r="K25" s="31">
        <v>700</v>
      </c>
      <c r="L25" s="31">
        <v>700</v>
      </c>
      <c r="M25" s="31">
        <v>700</v>
      </c>
      <c r="N25" s="31">
        <v>700</v>
      </c>
      <c r="O25" s="31">
        <v>29200</v>
      </c>
    </row>
    <row r="26" spans="1:15" x14ac:dyDescent="0.2">
      <c r="B26" s="56"/>
      <c r="C26" s="56"/>
      <c r="D26" s="32" t="str">
        <f t="shared" si="1"/>
        <v xml:space="preserve"> 31120-0101 </v>
      </c>
      <c r="G26" s="31" t="s">
        <v>210</v>
      </c>
      <c r="H26" s="31">
        <v>29900</v>
      </c>
      <c r="J26" s="31">
        <v>29900</v>
      </c>
      <c r="K26" s="31">
        <v>700</v>
      </c>
      <c r="L26" s="31">
        <v>700</v>
      </c>
      <c r="M26" s="31">
        <v>700</v>
      </c>
      <c r="N26" s="31">
        <v>700</v>
      </c>
      <c r="O26" s="60">
        <v>29200</v>
      </c>
    </row>
    <row r="27" spans="1:15" x14ac:dyDescent="0.2">
      <c r="B27" s="56"/>
      <c r="C27" s="56"/>
      <c r="E27" s="32" t="str">
        <f t="shared" si="2"/>
        <v xml:space="preserve"> 1 </v>
      </c>
      <c r="G27" s="31" t="s">
        <v>131</v>
      </c>
      <c r="H27" s="31">
        <v>29900</v>
      </c>
      <c r="J27" s="54">
        <v>29900</v>
      </c>
      <c r="K27" s="31">
        <v>700</v>
      </c>
      <c r="L27" s="31">
        <v>700</v>
      </c>
      <c r="M27" s="31">
        <v>700</v>
      </c>
      <c r="N27" s="31">
        <v>29200</v>
      </c>
    </row>
    <row r="28" spans="1:15" x14ac:dyDescent="0.2">
      <c r="A28" s="32" t="str">
        <f t="shared" ref="A28:A59" si="4">MID(G29,6,6)</f>
        <v xml:space="preserve"> 1.2.4</v>
      </c>
      <c r="B28" s="56"/>
      <c r="C28" s="56"/>
      <c r="F28" s="32">
        <v>2611</v>
      </c>
      <c r="G28" s="31" t="s">
        <v>211</v>
      </c>
      <c r="H28" s="31">
        <v>29900</v>
      </c>
      <c r="J28" s="31">
        <v>29900</v>
      </c>
      <c r="K28" s="31">
        <v>700</v>
      </c>
      <c r="L28" s="31">
        <v>700</v>
      </c>
      <c r="M28" s="31">
        <v>700</v>
      </c>
      <c r="N28" s="31">
        <v>700</v>
      </c>
      <c r="O28" s="31">
        <v>29200</v>
      </c>
    </row>
    <row r="29" spans="1:15" x14ac:dyDescent="0.2">
      <c r="B29" s="56"/>
      <c r="C29" s="56"/>
      <c r="G29" s="31" t="s">
        <v>145</v>
      </c>
      <c r="H29" s="31">
        <v>1252144.52</v>
      </c>
      <c r="J29" s="31">
        <v>1252144.52</v>
      </c>
      <c r="K29" s="31">
        <v>179174.46</v>
      </c>
      <c r="L29" s="31" t="s">
        <v>192</v>
      </c>
      <c r="M29" s="31">
        <v>179174.46</v>
      </c>
      <c r="N29" s="31">
        <v>179174.46</v>
      </c>
      <c r="O29" s="31">
        <v>1072970.06</v>
      </c>
    </row>
    <row r="30" spans="1:15" x14ac:dyDescent="0.2">
      <c r="B30" s="56" t="str">
        <f t="shared" ref="B30:B61" si="5">MID(G30,6,5)</f>
        <v>E0103</v>
      </c>
      <c r="C30" s="56"/>
      <c r="G30" s="31" t="s">
        <v>146</v>
      </c>
      <c r="H30" s="31">
        <v>1252144.52</v>
      </c>
      <c r="J30" s="31">
        <v>1252144.52</v>
      </c>
      <c r="K30" s="31">
        <v>179174.46</v>
      </c>
      <c r="L30" s="31">
        <v>179174.46</v>
      </c>
      <c r="M30" s="54">
        <v>179174.46</v>
      </c>
      <c r="N30" s="31">
        <v>179174.46</v>
      </c>
      <c r="O30" s="31">
        <v>1072970.06</v>
      </c>
    </row>
    <row r="31" spans="1:15" x14ac:dyDescent="0.2">
      <c r="B31" s="56"/>
      <c r="C31" s="56" t="str">
        <f t="shared" si="0"/>
        <v xml:space="preserve">1100117 </v>
      </c>
      <c r="G31" s="31" t="s">
        <v>149</v>
      </c>
      <c r="H31" s="54">
        <v>120000</v>
      </c>
      <c r="J31" s="31">
        <v>120000</v>
      </c>
      <c r="K31" s="31">
        <v>7308</v>
      </c>
      <c r="L31" s="31">
        <v>7308</v>
      </c>
      <c r="M31" s="31">
        <v>7308</v>
      </c>
      <c r="N31" s="31">
        <v>7308</v>
      </c>
      <c r="O31" s="31">
        <v>112692</v>
      </c>
    </row>
    <row r="32" spans="1:15" x14ac:dyDescent="0.2">
      <c r="B32" s="56"/>
      <c r="C32" s="56"/>
      <c r="D32" s="32" t="str">
        <f t="shared" si="1"/>
        <v xml:space="preserve"> 31120-8203 </v>
      </c>
      <c r="G32" s="31" t="s">
        <v>147</v>
      </c>
      <c r="H32" s="54">
        <v>120000</v>
      </c>
      <c r="J32" s="54">
        <v>120000</v>
      </c>
      <c r="K32" s="31">
        <v>7308</v>
      </c>
      <c r="L32" s="59">
        <v>7308</v>
      </c>
      <c r="M32" s="54">
        <v>7308</v>
      </c>
      <c r="N32" s="31">
        <v>7308</v>
      </c>
      <c r="O32" s="31">
        <v>112692</v>
      </c>
    </row>
    <row r="33" spans="2:15" x14ac:dyDescent="0.2">
      <c r="B33" s="56"/>
      <c r="C33" s="56"/>
      <c r="E33" s="32" t="str">
        <f t="shared" si="2"/>
        <v xml:space="preserve"> 1 </v>
      </c>
      <c r="G33" s="31" t="s">
        <v>131</v>
      </c>
      <c r="H33" s="31">
        <v>100000</v>
      </c>
      <c r="J33" s="54">
        <v>100000</v>
      </c>
      <c r="O33" s="31">
        <v>100000</v>
      </c>
    </row>
    <row r="34" spans="2:15" x14ac:dyDescent="0.2">
      <c r="B34" s="56"/>
      <c r="C34" s="56"/>
      <c r="F34" s="32">
        <v>1524</v>
      </c>
      <c r="G34" s="31" t="s">
        <v>148</v>
      </c>
      <c r="H34" s="31">
        <v>100000</v>
      </c>
      <c r="J34" s="31">
        <v>100000</v>
      </c>
      <c r="O34" s="31">
        <v>100000</v>
      </c>
    </row>
    <row r="35" spans="2:15" x14ac:dyDescent="0.2">
      <c r="B35" s="56"/>
      <c r="C35" s="56"/>
      <c r="G35" s="31" t="s">
        <v>163</v>
      </c>
      <c r="H35" s="31">
        <v>20000</v>
      </c>
      <c r="J35" s="31">
        <v>20000</v>
      </c>
      <c r="K35" s="31">
        <v>7308</v>
      </c>
      <c r="L35" s="54">
        <v>7308</v>
      </c>
      <c r="M35" s="31">
        <v>7308</v>
      </c>
      <c r="N35" s="31">
        <v>7308</v>
      </c>
      <c r="O35" s="31">
        <v>12692</v>
      </c>
    </row>
    <row r="36" spans="2:15" x14ac:dyDescent="0.2">
      <c r="B36" s="56"/>
      <c r="C36" s="56"/>
      <c r="G36" s="31" t="s">
        <v>212</v>
      </c>
      <c r="H36" s="31">
        <v>20000</v>
      </c>
      <c r="J36" s="31">
        <v>20000</v>
      </c>
      <c r="K36" s="31">
        <v>7308</v>
      </c>
      <c r="L36" s="31">
        <v>7308</v>
      </c>
      <c r="M36" s="31">
        <v>7308</v>
      </c>
      <c r="N36" s="54">
        <v>7308</v>
      </c>
      <c r="O36" s="31">
        <v>12692</v>
      </c>
    </row>
    <row r="37" spans="2:15" x14ac:dyDescent="0.2">
      <c r="B37" s="56"/>
      <c r="C37" s="56" t="str">
        <f t="shared" si="0"/>
        <v xml:space="preserve">1100118 </v>
      </c>
      <c r="G37" s="31" t="s">
        <v>206</v>
      </c>
      <c r="H37" s="31">
        <v>904148.52</v>
      </c>
      <c r="J37" s="31">
        <v>904148.52</v>
      </c>
      <c r="K37" s="54">
        <v>168166.46</v>
      </c>
      <c r="L37" s="31">
        <v>168166.46</v>
      </c>
      <c r="M37" s="31">
        <v>168166.46</v>
      </c>
      <c r="N37" s="31">
        <v>168166.46</v>
      </c>
      <c r="O37" s="31">
        <v>735982.06</v>
      </c>
    </row>
    <row r="38" spans="2:15" x14ac:dyDescent="0.2">
      <c r="B38" s="56"/>
      <c r="C38" s="56"/>
      <c r="D38" s="32" t="str">
        <f t="shared" si="1"/>
        <v xml:space="preserve"> 31120-820 3</v>
      </c>
      <c r="G38" s="31" t="s">
        <v>213</v>
      </c>
      <c r="H38" s="31">
        <v>904148.52</v>
      </c>
      <c r="J38" s="31">
        <v>904148.52</v>
      </c>
      <c r="K38" s="54" t="s">
        <v>193</v>
      </c>
      <c r="L38" s="31">
        <v>168166.46</v>
      </c>
      <c r="M38" s="54">
        <v>168166.46</v>
      </c>
      <c r="N38" s="31">
        <v>168166.46</v>
      </c>
      <c r="O38" s="31">
        <v>735982.06</v>
      </c>
    </row>
    <row r="39" spans="2:15" x14ac:dyDescent="0.2">
      <c r="B39" s="56"/>
      <c r="C39" s="56"/>
      <c r="E39" s="32" t="str">
        <f t="shared" si="2"/>
        <v xml:space="preserve"> 1 </v>
      </c>
      <c r="G39" s="31" t="s">
        <v>131</v>
      </c>
      <c r="H39" s="31">
        <v>904148.52</v>
      </c>
      <c r="J39" s="31">
        <v>904148.52</v>
      </c>
      <c r="K39" s="54">
        <v>168166.46</v>
      </c>
      <c r="L39" s="31">
        <v>168166.46</v>
      </c>
      <c r="M39" s="31">
        <v>168166.46</v>
      </c>
      <c r="N39" s="31">
        <v>168166.46</v>
      </c>
      <c r="O39" s="31">
        <v>735982.06</v>
      </c>
    </row>
    <row r="40" spans="2:15" x14ac:dyDescent="0.2">
      <c r="B40" s="56"/>
      <c r="C40" s="56"/>
      <c r="F40" s="32">
        <v>1131</v>
      </c>
      <c r="G40" s="31" t="s">
        <v>132</v>
      </c>
      <c r="H40" s="31" t="s">
        <v>194</v>
      </c>
      <c r="I40" s="55"/>
      <c r="J40" s="31">
        <v>667800</v>
      </c>
      <c r="K40" s="31">
        <v>152209.10999999999</v>
      </c>
      <c r="L40" s="31">
        <v>152209.10999999999</v>
      </c>
      <c r="M40" s="31">
        <v>152209.10999999999</v>
      </c>
      <c r="N40" s="31">
        <v>152209.10999999999</v>
      </c>
      <c r="O40" s="31">
        <v>515590.89</v>
      </c>
    </row>
    <row r="41" spans="2:15" x14ac:dyDescent="0.2">
      <c r="B41" s="56"/>
      <c r="C41" s="56"/>
      <c r="F41" s="32">
        <v>1321</v>
      </c>
      <c r="G41" s="31" t="s">
        <v>133</v>
      </c>
      <c r="H41" s="31">
        <v>16695</v>
      </c>
      <c r="J41" s="31">
        <v>16695</v>
      </c>
      <c r="O41" s="31">
        <v>16695</v>
      </c>
    </row>
    <row r="42" spans="2:15" x14ac:dyDescent="0.2">
      <c r="B42" s="56"/>
      <c r="C42" s="56"/>
      <c r="F42" s="32">
        <v>1323</v>
      </c>
      <c r="G42" s="31" t="s">
        <v>134</v>
      </c>
      <c r="H42" s="31">
        <v>55650</v>
      </c>
      <c r="J42" s="31">
        <v>55650</v>
      </c>
      <c r="O42" s="54">
        <v>55650</v>
      </c>
    </row>
    <row r="43" spans="2:15" x14ac:dyDescent="0.2">
      <c r="B43" s="56"/>
      <c r="C43" s="56"/>
      <c r="F43" s="32" t="str">
        <f>MID(G43,1,4)</f>
        <v>1411</v>
      </c>
      <c r="G43" s="31" t="s">
        <v>214</v>
      </c>
      <c r="H43" s="31">
        <v>10500</v>
      </c>
      <c r="J43" s="59">
        <v>10500</v>
      </c>
      <c r="K43" s="31">
        <v>5957.35</v>
      </c>
      <c r="L43" s="31">
        <v>5957.35</v>
      </c>
      <c r="M43" s="31">
        <v>5957.35</v>
      </c>
      <c r="N43" s="31">
        <v>5957.35</v>
      </c>
      <c r="O43" s="31">
        <v>4542.6499999999996</v>
      </c>
    </row>
    <row r="44" spans="2:15" x14ac:dyDescent="0.2">
      <c r="B44" s="56"/>
      <c r="C44" s="56"/>
      <c r="F44" s="32" t="str">
        <f t="shared" ref="F44:F55" si="6">MID(G44,1,4)</f>
        <v>1421</v>
      </c>
      <c r="G44" s="31" t="s">
        <v>137</v>
      </c>
      <c r="H44" s="31">
        <v>15000</v>
      </c>
      <c r="J44" s="31">
        <v>15000</v>
      </c>
      <c r="N44" s="59"/>
      <c r="O44" s="31">
        <v>15000</v>
      </c>
    </row>
    <row r="45" spans="2:15" x14ac:dyDescent="0.2">
      <c r="B45" s="56"/>
      <c r="C45" s="56"/>
      <c r="F45" s="32" t="str">
        <f t="shared" si="6"/>
        <v>1591</v>
      </c>
      <c r="G45" s="31" t="s">
        <v>157</v>
      </c>
      <c r="H45" s="31">
        <v>5000</v>
      </c>
      <c r="J45" s="54">
        <v>5000</v>
      </c>
      <c r="M45" s="54"/>
      <c r="O45" s="31">
        <v>5000</v>
      </c>
    </row>
    <row r="46" spans="2:15" x14ac:dyDescent="0.2">
      <c r="B46" s="56"/>
      <c r="C46" s="56"/>
      <c r="F46" s="32" t="str">
        <f t="shared" si="6"/>
        <v>2111</v>
      </c>
      <c r="G46" s="31" t="s">
        <v>138</v>
      </c>
      <c r="H46" s="31">
        <v>10000</v>
      </c>
      <c r="J46" s="31">
        <v>10000</v>
      </c>
      <c r="K46" s="59">
        <v>10000</v>
      </c>
      <c r="L46" s="31">
        <v>10000</v>
      </c>
      <c r="M46" s="31">
        <v>10000</v>
      </c>
      <c r="N46" s="31">
        <v>10000</v>
      </c>
    </row>
    <row r="47" spans="2:15" x14ac:dyDescent="0.2">
      <c r="B47" s="56"/>
      <c r="C47" s="56"/>
      <c r="F47" s="32" t="str">
        <f t="shared" si="6"/>
        <v>2121</v>
      </c>
      <c r="G47" s="31" t="s">
        <v>150</v>
      </c>
      <c r="H47" s="31">
        <v>10000</v>
      </c>
      <c r="J47" s="31">
        <v>10000</v>
      </c>
      <c r="O47" s="31">
        <v>10000</v>
      </c>
    </row>
    <row r="48" spans="2:15" x14ac:dyDescent="0.2">
      <c r="B48" s="56"/>
      <c r="C48" s="56"/>
      <c r="F48" s="32" t="str">
        <f t="shared" si="6"/>
        <v>2961</v>
      </c>
      <c r="G48" s="31" t="s">
        <v>151</v>
      </c>
      <c r="H48" s="59">
        <v>30000</v>
      </c>
      <c r="J48" s="31">
        <v>30000</v>
      </c>
      <c r="O48" s="31">
        <v>30000</v>
      </c>
    </row>
    <row r="49" spans="1:15" x14ac:dyDescent="0.2">
      <c r="B49" s="56"/>
      <c r="C49" s="56"/>
      <c r="F49" s="32" t="str">
        <f t="shared" si="6"/>
        <v>3751</v>
      </c>
      <c r="G49" s="31" t="s">
        <v>152</v>
      </c>
      <c r="H49" s="31">
        <v>20000</v>
      </c>
      <c r="J49" s="54">
        <v>20000</v>
      </c>
      <c r="L49" s="59"/>
      <c r="O49" s="31">
        <v>20000</v>
      </c>
    </row>
    <row r="50" spans="1:15" x14ac:dyDescent="0.2">
      <c r="B50" s="56"/>
      <c r="C50" s="56"/>
      <c r="F50" s="32" t="str">
        <f t="shared" si="6"/>
        <v>3821</v>
      </c>
      <c r="G50" s="31" t="s">
        <v>208</v>
      </c>
      <c r="H50" s="31">
        <v>20000</v>
      </c>
      <c r="J50" s="31">
        <v>20000</v>
      </c>
      <c r="O50" s="31">
        <v>20000</v>
      </c>
    </row>
    <row r="51" spans="1:15" x14ac:dyDescent="0.2">
      <c r="B51" s="56"/>
      <c r="C51" s="56"/>
      <c r="F51" s="32" t="str">
        <f t="shared" si="6"/>
        <v>4411</v>
      </c>
      <c r="G51" s="31" t="s">
        <v>142</v>
      </c>
      <c r="H51" s="31">
        <v>43503.519999999997</v>
      </c>
      <c r="J51" s="31">
        <v>43503.519999999997</v>
      </c>
      <c r="O51" s="31">
        <v>43503.519999999997</v>
      </c>
    </row>
    <row r="52" spans="1:15" x14ac:dyDescent="0.2">
      <c r="B52" s="56"/>
      <c r="C52" s="56" t="str">
        <f t="shared" si="0"/>
        <v xml:space="preserve">1400318 </v>
      </c>
      <c r="G52" s="31" t="s">
        <v>209</v>
      </c>
      <c r="H52" s="31">
        <v>29900</v>
      </c>
      <c r="J52" s="31">
        <v>29900</v>
      </c>
      <c r="K52" s="31">
        <v>3700</v>
      </c>
      <c r="L52" s="31">
        <v>3700</v>
      </c>
      <c r="M52" s="31">
        <v>3700</v>
      </c>
      <c r="N52" s="31">
        <v>3700</v>
      </c>
      <c r="O52" s="31">
        <v>26200</v>
      </c>
    </row>
    <row r="53" spans="1:15" x14ac:dyDescent="0.2">
      <c r="B53" s="56"/>
      <c r="C53" s="56"/>
      <c r="D53" s="32" t="str">
        <f t="shared" si="1"/>
        <v xml:space="preserve"> 31120-8203 </v>
      </c>
      <c r="G53" s="31" t="s">
        <v>147</v>
      </c>
      <c r="H53" s="31">
        <v>29900</v>
      </c>
      <c r="J53" s="31">
        <v>29900</v>
      </c>
      <c r="K53" s="31">
        <v>3700</v>
      </c>
      <c r="L53" s="31">
        <v>3700</v>
      </c>
      <c r="M53" s="31">
        <v>3700</v>
      </c>
      <c r="N53" s="31">
        <v>3700</v>
      </c>
      <c r="O53" s="31">
        <v>26200</v>
      </c>
    </row>
    <row r="54" spans="1:15" x14ac:dyDescent="0.2">
      <c r="B54" s="56"/>
      <c r="C54" s="56"/>
      <c r="E54" s="32" t="str">
        <f t="shared" si="2"/>
        <v xml:space="preserve"> 1 </v>
      </c>
      <c r="G54" s="31" t="s">
        <v>215</v>
      </c>
      <c r="H54" s="31">
        <v>29900</v>
      </c>
      <c r="J54" s="31">
        <v>29900</v>
      </c>
      <c r="K54" s="31" t="s">
        <v>196</v>
      </c>
      <c r="L54" s="31">
        <v>3700</v>
      </c>
      <c r="M54" s="59">
        <v>3700</v>
      </c>
      <c r="N54" s="31">
        <v>3700</v>
      </c>
      <c r="O54" s="31">
        <v>26200</v>
      </c>
    </row>
    <row r="55" spans="1:15" x14ac:dyDescent="0.2">
      <c r="B55" s="56"/>
      <c r="C55" s="56"/>
      <c r="F55" s="32" t="str">
        <f t="shared" si="6"/>
        <v>2611</v>
      </c>
      <c r="G55" s="31" t="s">
        <v>144</v>
      </c>
      <c r="H55" s="31">
        <v>29900</v>
      </c>
      <c r="J55" s="31">
        <v>29900</v>
      </c>
      <c r="K55" s="31">
        <v>3700</v>
      </c>
      <c r="L55" s="31">
        <v>3700</v>
      </c>
      <c r="M55" s="31">
        <v>3700</v>
      </c>
      <c r="N55" s="31">
        <v>3700</v>
      </c>
      <c r="O55" s="31">
        <v>26200</v>
      </c>
    </row>
    <row r="56" spans="1:15" x14ac:dyDescent="0.2">
      <c r="B56" s="56"/>
      <c r="C56" s="56" t="str">
        <f t="shared" si="0"/>
        <v xml:space="preserve">1600418 </v>
      </c>
      <c r="G56" s="31" t="s">
        <v>216</v>
      </c>
      <c r="H56" s="31">
        <v>198096</v>
      </c>
      <c r="J56" s="31">
        <v>198096</v>
      </c>
      <c r="O56" s="31">
        <v>198096</v>
      </c>
    </row>
    <row r="57" spans="1:15" x14ac:dyDescent="0.2">
      <c r="B57" s="56"/>
      <c r="C57" s="56"/>
      <c r="D57" s="32" t="str">
        <f t="shared" si="1"/>
        <v xml:space="preserve"> 31120-8203 </v>
      </c>
      <c r="G57" s="31" t="s">
        <v>147</v>
      </c>
      <c r="H57" s="31">
        <v>198096</v>
      </c>
      <c r="J57" s="31">
        <v>198096</v>
      </c>
      <c r="O57" s="31">
        <v>198096</v>
      </c>
    </row>
    <row r="58" spans="1:15" x14ac:dyDescent="0.2">
      <c r="B58" s="56"/>
      <c r="C58" s="56"/>
      <c r="E58" s="32" t="str">
        <f t="shared" si="2"/>
        <v xml:space="preserve"> 1 </v>
      </c>
      <c r="G58" s="31" t="s">
        <v>217</v>
      </c>
      <c r="H58" s="31">
        <v>198096</v>
      </c>
      <c r="J58" s="31">
        <v>198096</v>
      </c>
      <c r="K58" s="31" t="s">
        <v>195</v>
      </c>
      <c r="N58" s="59"/>
      <c r="O58" s="31">
        <v>198096</v>
      </c>
    </row>
    <row r="59" spans="1:15" x14ac:dyDescent="0.2">
      <c r="A59" s="32" t="str">
        <f t="shared" si="4"/>
        <v xml:space="preserve"> 1.5.1</v>
      </c>
      <c r="B59" s="56"/>
      <c r="C59" s="56"/>
      <c r="F59" s="32">
        <v>1342</v>
      </c>
      <c r="G59" s="31" t="s">
        <v>135</v>
      </c>
      <c r="H59" s="31">
        <v>198096</v>
      </c>
      <c r="J59" s="54">
        <v>198096</v>
      </c>
      <c r="O59" s="54">
        <v>198096</v>
      </c>
    </row>
    <row r="60" spans="1:15" x14ac:dyDescent="0.2">
      <c r="B60" s="56"/>
      <c r="C60" s="56"/>
      <c r="G60" s="31" t="s">
        <v>153</v>
      </c>
      <c r="H60" s="31">
        <v>1333722.93</v>
      </c>
      <c r="J60" s="31">
        <v>1333722.93</v>
      </c>
      <c r="K60" s="31">
        <v>320019.5</v>
      </c>
      <c r="L60" s="31">
        <v>320019.5</v>
      </c>
      <c r="M60" s="31">
        <v>320019.5</v>
      </c>
      <c r="N60" s="31" t="s">
        <v>197</v>
      </c>
      <c r="O60" s="31">
        <v>1013703.43</v>
      </c>
    </row>
    <row r="61" spans="1:15" x14ac:dyDescent="0.2">
      <c r="B61" s="56" t="str">
        <f t="shared" si="5"/>
        <v>E0102</v>
      </c>
      <c r="C61" s="56"/>
      <c r="G61" s="31" t="s">
        <v>154</v>
      </c>
      <c r="H61" s="31">
        <v>1333722.93</v>
      </c>
      <c r="J61" s="31">
        <v>1333722.93</v>
      </c>
      <c r="K61" s="31">
        <v>320019.5</v>
      </c>
      <c r="L61" s="31">
        <v>320019.5</v>
      </c>
      <c r="M61" s="31">
        <v>320019.5</v>
      </c>
      <c r="N61" s="31">
        <v>320019.5</v>
      </c>
      <c r="O61" s="31">
        <v>1013703.43</v>
      </c>
    </row>
    <row r="62" spans="1:15" x14ac:dyDescent="0.2">
      <c r="B62" s="56"/>
      <c r="C62" s="56" t="str">
        <f t="shared" si="0"/>
        <v xml:space="preserve">1100117 </v>
      </c>
      <c r="G62" s="31" t="s">
        <v>149</v>
      </c>
      <c r="H62" s="31">
        <v>125315.95</v>
      </c>
      <c r="J62" s="31">
        <v>125315.95</v>
      </c>
      <c r="K62" s="31">
        <v>21374.31</v>
      </c>
      <c r="L62" s="31">
        <v>21374.31</v>
      </c>
      <c r="M62" s="31" t="s">
        <v>198</v>
      </c>
      <c r="N62" s="31">
        <v>21374.31</v>
      </c>
      <c r="O62" s="31">
        <v>103941.64</v>
      </c>
    </row>
    <row r="63" spans="1:15" x14ac:dyDescent="0.2">
      <c r="B63" s="56"/>
      <c r="C63" s="56"/>
      <c r="D63" s="32" t="str">
        <f t="shared" si="1"/>
        <v xml:space="preserve"> 31120-8202 </v>
      </c>
      <c r="G63" s="31" t="s">
        <v>155</v>
      </c>
      <c r="H63" s="54">
        <v>125315.95</v>
      </c>
      <c r="J63" s="31">
        <v>125315.95</v>
      </c>
      <c r="K63" s="31">
        <v>21374.31</v>
      </c>
      <c r="L63" s="31">
        <v>21374.31</v>
      </c>
      <c r="M63" s="31">
        <v>21374.31</v>
      </c>
      <c r="N63" s="31">
        <v>21374.31</v>
      </c>
      <c r="O63" s="31">
        <v>103941.64</v>
      </c>
    </row>
    <row r="64" spans="1:15" x14ac:dyDescent="0.2">
      <c r="B64" s="56"/>
      <c r="C64" s="56"/>
      <c r="E64" s="32" t="str">
        <f t="shared" si="2"/>
        <v xml:space="preserve"> 1 </v>
      </c>
      <c r="G64" s="31" t="s">
        <v>131</v>
      </c>
      <c r="H64" s="31">
        <v>105315.95</v>
      </c>
      <c r="J64" s="31">
        <v>105315.95</v>
      </c>
      <c r="K64" s="31">
        <v>21374.31</v>
      </c>
      <c r="L64" s="31">
        <v>21374.31</v>
      </c>
      <c r="M64" s="31">
        <v>21374.31</v>
      </c>
      <c r="N64" s="31">
        <v>21374.31</v>
      </c>
      <c r="O64" s="31">
        <v>83941.64</v>
      </c>
    </row>
    <row r="65" spans="2:15" x14ac:dyDescent="0.2">
      <c r="B65" s="56"/>
      <c r="C65" s="56"/>
      <c r="F65" s="32">
        <v>2111</v>
      </c>
      <c r="G65" s="31" t="s">
        <v>138</v>
      </c>
      <c r="H65" s="31">
        <v>40708.639999999999</v>
      </c>
      <c r="J65" s="31">
        <v>40708.639999999999</v>
      </c>
      <c r="O65" s="31">
        <v>40708.639999999999</v>
      </c>
    </row>
    <row r="66" spans="2:15" x14ac:dyDescent="0.2">
      <c r="B66" s="56"/>
      <c r="C66" s="56"/>
      <c r="F66" s="32">
        <v>3981</v>
      </c>
      <c r="G66" s="31" t="s">
        <v>141</v>
      </c>
      <c r="H66" s="54">
        <v>56823</v>
      </c>
      <c r="J66" s="54">
        <v>56823</v>
      </c>
      <c r="K66" s="31">
        <v>13590</v>
      </c>
      <c r="L66" s="31">
        <v>13590</v>
      </c>
      <c r="M66" s="31">
        <v>13590</v>
      </c>
      <c r="N66" s="31" t="s">
        <v>199</v>
      </c>
      <c r="O66" s="31">
        <v>43233</v>
      </c>
    </row>
    <row r="67" spans="2:15" x14ac:dyDescent="0.2">
      <c r="B67" s="56"/>
      <c r="C67" s="56"/>
      <c r="F67" s="32">
        <v>3982</v>
      </c>
      <c r="G67" s="31" t="s">
        <v>218</v>
      </c>
      <c r="H67" s="31">
        <v>7784.31</v>
      </c>
      <c r="J67" s="31">
        <v>7784.31</v>
      </c>
      <c r="K67" s="31">
        <v>7784.31</v>
      </c>
      <c r="L67" s="59">
        <v>7784.31</v>
      </c>
      <c r="M67" s="31">
        <v>7784.31</v>
      </c>
      <c r="N67" s="31">
        <v>7784.31</v>
      </c>
    </row>
    <row r="68" spans="2:15" x14ac:dyDescent="0.2">
      <c r="B68" s="56"/>
      <c r="C68" s="56"/>
      <c r="G68" s="31" t="s">
        <v>163</v>
      </c>
      <c r="H68" s="31">
        <v>20000</v>
      </c>
      <c r="J68" s="31">
        <v>20000</v>
      </c>
      <c r="N68" s="54"/>
      <c r="O68" s="31">
        <v>20000</v>
      </c>
    </row>
    <row r="69" spans="2:15" x14ac:dyDescent="0.2">
      <c r="B69" s="56"/>
      <c r="C69" s="56"/>
      <c r="F69" s="32">
        <v>5971</v>
      </c>
      <c r="G69" s="31" t="s">
        <v>219</v>
      </c>
      <c r="H69" s="31">
        <v>20000</v>
      </c>
      <c r="J69" s="31">
        <v>20000</v>
      </c>
      <c r="O69" s="54">
        <v>20000</v>
      </c>
    </row>
    <row r="70" spans="2:15" x14ac:dyDescent="0.2">
      <c r="B70" s="56"/>
      <c r="C70" s="56" t="str">
        <f t="shared" si="0"/>
        <v xml:space="preserve">1100118 </v>
      </c>
      <c r="G70" s="31" t="s">
        <v>206</v>
      </c>
      <c r="H70" s="31">
        <v>1110915</v>
      </c>
      <c r="J70" s="31">
        <v>1110915</v>
      </c>
      <c r="K70" s="31" t="s">
        <v>200</v>
      </c>
      <c r="L70" s="31">
        <v>244591.78</v>
      </c>
      <c r="M70" s="31">
        <v>244591.78</v>
      </c>
      <c r="N70" s="31">
        <v>244591.78</v>
      </c>
      <c r="O70" s="31">
        <v>866323.22</v>
      </c>
    </row>
    <row r="71" spans="2:15" x14ac:dyDescent="0.2">
      <c r="B71" s="56"/>
      <c r="C71" s="56"/>
      <c r="D71" s="32" t="str">
        <f t="shared" si="1"/>
        <v xml:space="preserve"> 31120-8202 </v>
      </c>
      <c r="G71" s="31" t="s">
        <v>155</v>
      </c>
      <c r="H71" s="31">
        <v>1110915</v>
      </c>
      <c r="I71" s="59"/>
      <c r="J71" s="31">
        <v>1110915</v>
      </c>
      <c r="K71" s="31">
        <v>244591.78</v>
      </c>
      <c r="L71" s="31">
        <v>244591.78</v>
      </c>
      <c r="M71" s="31">
        <v>244591.78</v>
      </c>
      <c r="N71" s="31">
        <v>244591.78</v>
      </c>
      <c r="O71" s="31">
        <v>866323.22</v>
      </c>
    </row>
    <row r="72" spans="2:15" x14ac:dyDescent="0.2">
      <c r="B72" s="56"/>
      <c r="C72" s="56"/>
      <c r="E72" s="32" t="str">
        <f t="shared" si="2"/>
        <v xml:space="preserve"> 1 </v>
      </c>
      <c r="G72" s="31" t="s">
        <v>131</v>
      </c>
      <c r="H72" s="31">
        <v>1110915</v>
      </c>
      <c r="I72" s="54"/>
      <c r="J72" s="31" t="s">
        <v>201</v>
      </c>
      <c r="K72" s="31">
        <v>244591.78</v>
      </c>
      <c r="L72" s="31">
        <v>244591.78</v>
      </c>
      <c r="M72" s="54">
        <v>244591.78</v>
      </c>
      <c r="N72" s="31">
        <v>244591.78</v>
      </c>
      <c r="O72" s="31">
        <v>866323.22</v>
      </c>
    </row>
    <row r="73" spans="2:15" x14ac:dyDescent="0.2">
      <c r="B73" s="56"/>
      <c r="C73" s="56"/>
      <c r="F73" s="32">
        <v>1131</v>
      </c>
      <c r="G73" s="31" t="s">
        <v>132</v>
      </c>
      <c r="H73" s="31">
        <v>486600</v>
      </c>
      <c r="J73" s="31">
        <v>486600</v>
      </c>
      <c r="K73" s="31">
        <v>130333.33</v>
      </c>
      <c r="L73" s="31">
        <v>130333.33</v>
      </c>
      <c r="M73" s="31">
        <v>130333.33</v>
      </c>
      <c r="N73" s="31">
        <v>130333.33</v>
      </c>
      <c r="O73" s="31">
        <v>356266.67</v>
      </c>
    </row>
    <row r="74" spans="2:15" x14ac:dyDescent="0.2">
      <c r="B74" s="56"/>
      <c r="C74" s="56"/>
      <c r="F74" s="32">
        <v>1321</v>
      </c>
      <c r="G74" s="31" t="s">
        <v>133</v>
      </c>
      <c r="H74" s="31">
        <v>12165</v>
      </c>
      <c r="J74" s="31">
        <v>12165</v>
      </c>
      <c r="L74" s="59"/>
    </row>
    <row r="75" spans="2:15" x14ac:dyDescent="0.2">
      <c r="B75" s="56"/>
      <c r="C75" s="56"/>
      <c r="F75" s="32" t="str">
        <f>MID(G75,1,4)</f>
        <v>1323</v>
      </c>
      <c r="G75" s="31" t="s">
        <v>134</v>
      </c>
      <c r="H75" s="31">
        <v>40550</v>
      </c>
      <c r="J75" s="31">
        <v>40550</v>
      </c>
      <c r="O75" s="31">
        <v>40550</v>
      </c>
    </row>
    <row r="76" spans="2:15" x14ac:dyDescent="0.2">
      <c r="B76" s="56"/>
      <c r="C76" s="56"/>
      <c r="F76" s="32" t="str">
        <f t="shared" ref="F76:F99" si="7">MID(G76,1,4)</f>
        <v>1411</v>
      </c>
      <c r="G76" s="31" t="s">
        <v>136</v>
      </c>
      <c r="H76" s="54">
        <v>10500</v>
      </c>
      <c r="J76" s="31">
        <v>10500</v>
      </c>
      <c r="K76" s="31">
        <v>1635.63</v>
      </c>
      <c r="L76" s="31">
        <v>1635.63</v>
      </c>
      <c r="M76" s="31">
        <v>1635.63</v>
      </c>
      <c r="N76" s="31" t="s">
        <v>202</v>
      </c>
      <c r="O76" s="31">
        <v>8864.3700000000008</v>
      </c>
    </row>
    <row r="77" spans="2:15" x14ac:dyDescent="0.2">
      <c r="B77" s="56"/>
      <c r="C77" s="56"/>
      <c r="F77" s="32" t="str">
        <f t="shared" si="7"/>
        <v>1421</v>
      </c>
      <c r="G77" s="31" t="s">
        <v>137</v>
      </c>
      <c r="H77" s="31">
        <v>15000</v>
      </c>
      <c r="J77" s="31">
        <v>15000</v>
      </c>
      <c r="K77" s="31">
        <v>6766.03</v>
      </c>
      <c r="L77" s="31">
        <v>6766.03</v>
      </c>
      <c r="M77" s="31">
        <v>6766.03</v>
      </c>
      <c r="N77" s="31">
        <v>6766.03</v>
      </c>
      <c r="O77" s="31">
        <v>8233.9699999999993</v>
      </c>
    </row>
    <row r="78" spans="2:15" x14ac:dyDescent="0.2">
      <c r="B78" s="56"/>
      <c r="C78" s="56"/>
      <c r="F78" s="32" t="str">
        <f t="shared" si="7"/>
        <v>1524</v>
      </c>
      <c r="G78" s="31" t="s">
        <v>148</v>
      </c>
      <c r="H78" s="31">
        <v>200000</v>
      </c>
      <c r="J78" s="31">
        <v>200000</v>
      </c>
      <c r="O78" s="31">
        <v>200000</v>
      </c>
    </row>
    <row r="79" spans="2:15" x14ac:dyDescent="0.2">
      <c r="B79" s="56"/>
      <c r="C79" s="56"/>
      <c r="F79" s="32" t="str">
        <f t="shared" si="7"/>
        <v>1531</v>
      </c>
      <c r="G79" s="31" t="s">
        <v>156</v>
      </c>
      <c r="H79" s="31">
        <v>81600</v>
      </c>
      <c r="J79" s="31">
        <v>81600</v>
      </c>
      <c r="K79" s="31">
        <v>18300</v>
      </c>
      <c r="L79" s="31">
        <v>18300</v>
      </c>
      <c r="M79" s="31">
        <v>18300</v>
      </c>
      <c r="N79" s="31">
        <v>18300</v>
      </c>
      <c r="O79" s="54">
        <v>63300</v>
      </c>
    </row>
    <row r="80" spans="2:15" x14ac:dyDescent="0.2">
      <c r="B80" s="56"/>
      <c r="C80" s="56"/>
      <c r="F80" s="32" t="str">
        <f t="shared" si="7"/>
        <v>1591</v>
      </c>
      <c r="G80" s="31" t="s">
        <v>157</v>
      </c>
      <c r="H80" s="31" t="s">
        <v>203</v>
      </c>
      <c r="J80" s="31">
        <v>5000</v>
      </c>
      <c r="O80" s="31">
        <v>5000</v>
      </c>
    </row>
    <row r="81" spans="2:15" x14ac:dyDescent="0.2">
      <c r="B81" s="56"/>
      <c r="C81" s="56"/>
      <c r="F81" s="32" t="str">
        <f t="shared" si="7"/>
        <v>2111</v>
      </c>
      <c r="G81" s="31" t="s">
        <v>138</v>
      </c>
      <c r="H81" s="31">
        <v>20000</v>
      </c>
      <c r="J81" s="31">
        <v>20000</v>
      </c>
      <c r="K81" s="31">
        <v>19936.93</v>
      </c>
      <c r="L81" s="31">
        <v>19936.93</v>
      </c>
      <c r="M81" s="31">
        <v>19936.93</v>
      </c>
      <c r="N81" s="31">
        <v>19936.93</v>
      </c>
      <c r="O81" s="31" t="s">
        <v>204</v>
      </c>
    </row>
    <row r="82" spans="2:15" x14ac:dyDescent="0.2">
      <c r="B82" s="56"/>
      <c r="C82" s="56"/>
      <c r="F82" s="32" t="str">
        <f t="shared" si="7"/>
        <v>2121</v>
      </c>
      <c r="G82" s="31" t="s">
        <v>150</v>
      </c>
      <c r="H82" s="31">
        <v>20000</v>
      </c>
      <c r="J82" s="31">
        <v>20000</v>
      </c>
      <c r="K82" s="31">
        <v>3016</v>
      </c>
      <c r="L82" s="31">
        <v>3016</v>
      </c>
      <c r="M82" s="31">
        <v>3016</v>
      </c>
      <c r="N82" s="31">
        <v>3016</v>
      </c>
      <c r="O82" s="31">
        <v>16984</v>
      </c>
    </row>
    <row r="83" spans="2:15" x14ac:dyDescent="0.2">
      <c r="B83" s="56"/>
      <c r="C83" s="56"/>
      <c r="F83" s="32" t="str">
        <f t="shared" si="7"/>
        <v>2161</v>
      </c>
      <c r="G83" s="31" t="s">
        <v>158</v>
      </c>
      <c r="H83" s="31">
        <v>30000</v>
      </c>
      <c r="J83" s="54">
        <v>30000</v>
      </c>
      <c r="K83" s="31">
        <v>8086</v>
      </c>
      <c r="L83" s="31" t="s">
        <v>205</v>
      </c>
      <c r="M83" s="31">
        <v>8086</v>
      </c>
      <c r="N83" s="31">
        <v>8086</v>
      </c>
      <c r="O83" s="31">
        <v>21914</v>
      </c>
    </row>
    <row r="84" spans="2:15" x14ac:dyDescent="0.2">
      <c r="B84" s="56"/>
      <c r="C84" s="56"/>
      <c r="F84" s="32" t="str">
        <f t="shared" si="7"/>
        <v>2461</v>
      </c>
      <c r="G84" s="31" t="s">
        <v>220</v>
      </c>
      <c r="H84" s="31">
        <v>10000</v>
      </c>
      <c r="J84" s="31">
        <v>10000</v>
      </c>
      <c r="O84" s="31">
        <v>10000</v>
      </c>
    </row>
    <row r="85" spans="2:15" x14ac:dyDescent="0.2">
      <c r="B85" s="56"/>
      <c r="C85" s="56"/>
      <c r="F85" s="32" t="str">
        <f t="shared" si="7"/>
        <v>2961</v>
      </c>
      <c r="G85" s="31" t="s">
        <v>151</v>
      </c>
      <c r="H85" s="31">
        <v>30000</v>
      </c>
      <c r="I85" s="31" t="s">
        <v>125</v>
      </c>
      <c r="J85" s="31">
        <v>30000</v>
      </c>
      <c r="K85" s="31">
        <v>22528.87</v>
      </c>
      <c r="L85" s="31">
        <v>22528.87</v>
      </c>
      <c r="M85" s="31">
        <v>22528.87</v>
      </c>
      <c r="N85" s="31">
        <v>22528.87</v>
      </c>
      <c r="O85" s="31">
        <v>7471.13</v>
      </c>
    </row>
    <row r="86" spans="2:15" x14ac:dyDescent="0.2">
      <c r="B86" s="56"/>
      <c r="C86" s="56"/>
      <c r="F86" s="32" t="str">
        <f t="shared" si="7"/>
        <v>3111</v>
      </c>
      <c r="G86" s="31" t="s">
        <v>159</v>
      </c>
      <c r="H86" s="31">
        <v>40000</v>
      </c>
      <c r="J86" s="31">
        <v>40000</v>
      </c>
      <c r="K86" s="31">
        <v>3072</v>
      </c>
      <c r="L86" s="31">
        <v>3072</v>
      </c>
      <c r="M86" s="31">
        <v>3072</v>
      </c>
      <c r="N86" s="59">
        <v>3072</v>
      </c>
      <c r="O86" s="31">
        <v>36928</v>
      </c>
    </row>
    <row r="87" spans="2:15" x14ac:dyDescent="0.2">
      <c r="B87" s="56"/>
      <c r="C87" s="56"/>
      <c r="F87" s="32" t="str">
        <f t="shared" si="7"/>
        <v>3131</v>
      </c>
      <c r="G87" s="31" t="s">
        <v>160</v>
      </c>
      <c r="H87" s="31">
        <v>1500</v>
      </c>
      <c r="J87" s="31">
        <v>1500</v>
      </c>
      <c r="K87" s="31">
        <v>388</v>
      </c>
      <c r="L87" s="31">
        <v>388</v>
      </c>
      <c r="M87" s="31">
        <v>388</v>
      </c>
      <c r="N87" s="31">
        <v>388</v>
      </c>
      <c r="O87" s="31">
        <v>1112</v>
      </c>
    </row>
    <row r="88" spans="2:15" x14ac:dyDescent="0.2">
      <c r="B88" s="56"/>
      <c r="C88" s="56"/>
      <c r="F88" s="32" t="str">
        <f t="shared" si="7"/>
        <v>3141</v>
      </c>
      <c r="G88" s="31" t="s">
        <v>161</v>
      </c>
      <c r="H88" s="31">
        <v>50000</v>
      </c>
      <c r="J88" s="31">
        <v>50000</v>
      </c>
      <c r="K88" s="31">
        <v>13944</v>
      </c>
      <c r="L88" s="31">
        <v>13944</v>
      </c>
      <c r="M88" s="31">
        <v>13944</v>
      </c>
      <c r="N88" s="59">
        <v>36056</v>
      </c>
    </row>
    <row r="89" spans="2:15" x14ac:dyDescent="0.2">
      <c r="B89" s="56"/>
      <c r="C89" s="56"/>
      <c r="F89" s="32" t="str">
        <f t="shared" si="7"/>
        <v>3411</v>
      </c>
      <c r="G89" s="31" t="s">
        <v>162</v>
      </c>
      <c r="H89" s="31">
        <v>8000</v>
      </c>
      <c r="J89" s="31">
        <v>8000</v>
      </c>
      <c r="K89" s="31">
        <v>1864.12</v>
      </c>
      <c r="L89" s="31">
        <v>1864.12</v>
      </c>
      <c r="M89" s="31">
        <v>1864.12</v>
      </c>
      <c r="N89" s="31">
        <v>1864.12</v>
      </c>
      <c r="O89" s="31">
        <v>6135.88</v>
      </c>
    </row>
    <row r="90" spans="2:15" x14ac:dyDescent="0.2">
      <c r="B90" s="56"/>
      <c r="C90" s="56"/>
      <c r="F90" s="32" t="str">
        <f t="shared" si="7"/>
        <v>3451</v>
      </c>
      <c r="G90" s="31" t="s">
        <v>140</v>
      </c>
      <c r="H90" s="31">
        <v>30000</v>
      </c>
      <c r="J90" s="31">
        <v>30000</v>
      </c>
      <c r="K90" s="59"/>
      <c r="M90" s="54"/>
      <c r="O90" s="31">
        <v>30000</v>
      </c>
    </row>
    <row r="91" spans="2:15" x14ac:dyDescent="0.2">
      <c r="B91" s="56"/>
      <c r="C91" s="56"/>
      <c r="F91" s="32" t="str">
        <f t="shared" si="7"/>
        <v>3751</v>
      </c>
      <c r="G91" s="31" t="s">
        <v>152</v>
      </c>
      <c r="H91" s="31">
        <v>20000</v>
      </c>
      <c r="J91" s="31">
        <v>20000</v>
      </c>
      <c r="K91" s="31">
        <v>14720.87</v>
      </c>
      <c r="L91" s="31">
        <v>14720.87</v>
      </c>
      <c r="M91" s="31">
        <v>14720.87</v>
      </c>
      <c r="N91" s="31">
        <v>14720.87</v>
      </c>
      <c r="O91" s="59">
        <v>5279.13</v>
      </c>
    </row>
    <row r="92" spans="2:15" x14ac:dyDescent="0.2">
      <c r="B92" s="56"/>
      <c r="C92" s="56" t="str">
        <f t="shared" ref="C92:C135" si="8">MID(G92,5,8)</f>
        <v xml:space="preserve">1400317 </v>
      </c>
      <c r="G92" s="31" t="s">
        <v>143</v>
      </c>
      <c r="H92" s="31">
        <v>47691.98</v>
      </c>
      <c r="J92" s="31">
        <v>47691.98</v>
      </c>
      <c r="K92" s="31">
        <v>47678.41</v>
      </c>
      <c r="L92" s="31">
        <v>47678.41</v>
      </c>
      <c r="M92" s="31">
        <v>47678.41</v>
      </c>
      <c r="N92" s="31">
        <v>47678.41</v>
      </c>
      <c r="O92" s="31">
        <v>13.57</v>
      </c>
    </row>
    <row r="93" spans="2:15" x14ac:dyDescent="0.2">
      <c r="B93" s="56"/>
      <c r="C93" s="56"/>
      <c r="D93" s="32" t="str">
        <f t="shared" ref="D93:D136" si="9">MID(G93,3,12)</f>
        <v xml:space="preserve"> 31120-8202 </v>
      </c>
      <c r="G93" s="31" t="s">
        <v>155</v>
      </c>
      <c r="H93" s="31">
        <v>47691.98</v>
      </c>
      <c r="J93" s="31">
        <v>47691.98</v>
      </c>
      <c r="K93" s="31">
        <v>47678.41</v>
      </c>
      <c r="L93" s="31">
        <v>47678.41</v>
      </c>
      <c r="M93" s="31">
        <v>47678.41</v>
      </c>
      <c r="N93" s="31">
        <v>47678.41</v>
      </c>
      <c r="O93" s="31">
        <v>13.57</v>
      </c>
    </row>
    <row r="94" spans="2:15" x14ac:dyDescent="0.2">
      <c r="B94" s="56"/>
      <c r="C94" s="56"/>
      <c r="E94" s="32" t="str">
        <f t="shared" ref="E94:E137" si="10">MID(G94,2,3)</f>
        <v xml:space="preserve"> 1 </v>
      </c>
      <c r="G94" s="31" t="s">
        <v>131</v>
      </c>
      <c r="H94" s="31">
        <v>47691.98</v>
      </c>
      <c r="J94" s="31">
        <v>47691.98</v>
      </c>
      <c r="K94" s="31">
        <v>47678.41</v>
      </c>
      <c r="L94" s="31">
        <v>47678.41</v>
      </c>
      <c r="M94" s="31">
        <v>47678.41</v>
      </c>
      <c r="N94" s="31">
        <v>47678.41</v>
      </c>
      <c r="O94" s="31">
        <v>13.57</v>
      </c>
    </row>
    <row r="95" spans="2:15" x14ac:dyDescent="0.2">
      <c r="B95" s="56"/>
      <c r="C95" s="56"/>
      <c r="F95" s="32" t="str">
        <f t="shared" si="7"/>
        <v>2611</v>
      </c>
      <c r="G95" s="31" t="s">
        <v>144</v>
      </c>
      <c r="H95" s="31">
        <v>47691.98</v>
      </c>
      <c r="J95" s="31">
        <v>47691.98</v>
      </c>
      <c r="K95" s="31">
        <v>47678.41</v>
      </c>
      <c r="L95" s="59">
        <v>47678.41</v>
      </c>
      <c r="M95" s="31">
        <v>47678.41</v>
      </c>
      <c r="N95" s="54">
        <v>47678.41</v>
      </c>
      <c r="O95" s="31">
        <v>13.57</v>
      </c>
    </row>
    <row r="96" spans="2:15" x14ac:dyDescent="0.2">
      <c r="B96" s="56"/>
      <c r="C96" s="56" t="str">
        <f t="shared" si="8"/>
        <v xml:space="preserve">1400318 </v>
      </c>
      <c r="G96" s="31" t="s">
        <v>209</v>
      </c>
      <c r="H96" s="31">
        <v>49800</v>
      </c>
      <c r="J96" s="31">
        <v>49800</v>
      </c>
      <c r="K96" s="31">
        <v>6375</v>
      </c>
      <c r="L96" s="31">
        <v>6375</v>
      </c>
      <c r="M96" s="31">
        <v>6375</v>
      </c>
      <c r="N96" s="31">
        <v>6375</v>
      </c>
      <c r="O96" s="31">
        <v>43425</v>
      </c>
    </row>
    <row r="97" spans="1:15" x14ac:dyDescent="0.2">
      <c r="B97" s="56"/>
      <c r="C97" s="56"/>
      <c r="D97" s="32" t="str">
        <f t="shared" si="9"/>
        <v xml:space="preserve"> 31120-820 2</v>
      </c>
      <c r="G97" s="31" t="s">
        <v>221</v>
      </c>
      <c r="H97" s="31">
        <v>49800</v>
      </c>
      <c r="J97" s="31">
        <v>49800</v>
      </c>
      <c r="K97" s="31">
        <v>6375</v>
      </c>
      <c r="L97" s="31">
        <v>6375</v>
      </c>
      <c r="M97" s="31">
        <v>6375</v>
      </c>
      <c r="N97" s="31">
        <v>6375</v>
      </c>
      <c r="O97" s="31">
        <v>43425</v>
      </c>
    </row>
    <row r="98" spans="1:15" x14ac:dyDescent="0.2">
      <c r="B98" s="56"/>
      <c r="C98" s="56"/>
      <c r="E98" s="32" t="str">
        <f t="shared" si="10"/>
        <v xml:space="preserve"> 1 </v>
      </c>
      <c r="G98" s="31" t="s">
        <v>131</v>
      </c>
      <c r="H98" s="31">
        <v>49800</v>
      </c>
      <c r="J98" s="31">
        <v>49800</v>
      </c>
      <c r="K98" s="31">
        <v>6375</v>
      </c>
      <c r="L98" s="31">
        <v>6375</v>
      </c>
      <c r="M98" s="31" t="s">
        <v>222</v>
      </c>
      <c r="N98" s="31">
        <v>6375</v>
      </c>
      <c r="O98" s="31">
        <v>43425</v>
      </c>
    </row>
    <row r="99" spans="1:15" x14ac:dyDescent="0.2">
      <c r="A99" s="32" t="str">
        <f t="shared" ref="A99:A128" si="11">MID(G100,6,6)</f>
        <v xml:space="preserve"> 2.2.2</v>
      </c>
      <c r="B99" s="56"/>
      <c r="C99" s="56"/>
      <c r="F99" s="32" t="str">
        <f t="shared" si="7"/>
        <v>2611</v>
      </c>
      <c r="G99" s="31" t="s">
        <v>144</v>
      </c>
      <c r="H99" s="31">
        <v>49800</v>
      </c>
      <c r="J99" s="31">
        <v>49800</v>
      </c>
      <c r="K99" s="31" t="s">
        <v>223</v>
      </c>
      <c r="L99" s="31">
        <v>6375</v>
      </c>
      <c r="M99" s="59">
        <v>6375</v>
      </c>
      <c r="N99" s="31">
        <v>6375</v>
      </c>
      <c r="O99" s="31">
        <v>43425</v>
      </c>
    </row>
    <row r="100" spans="1:15" x14ac:dyDescent="0.2">
      <c r="B100" s="56"/>
      <c r="C100" s="56"/>
      <c r="G100" s="31" t="s">
        <v>164</v>
      </c>
      <c r="H100" s="31">
        <v>88200</v>
      </c>
      <c r="J100" s="31">
        <v>88200</v>
      </c>
      <c r="K100" s="31">
        <v>12366.66</v>
      </c>
      <c r="L100" s="31">
        <v>12366.66</v>
      </c>
      <c r="M100" s="31">
        <v>12366.66</v>
      </c>
      <c r="N100" s="31">
        <v>12366.66</v>
      </c>
      <c r="O100" s="31">
        <v>75833.34</v>
      </c>
    </row>
    <row r="101" spans="1:15" x14ac:dyDescent="0.2">
      <c r="B101" s="56" t="str">
        <f t="shared" ref="B101:B130" si="12">MID(G101,6,5)</f>
        <v>E0108</v>
      </c>
      <c r="C101" s="56"/>
      <c r="G101" s="31" t="s">
        <v>165</v>
      </c>
      <c r="H101" s="31">
        <v>88200</v>
      </c>
      <c r="J101" s="31">
        <v>88200</v>
      </c>
      <c r="K101" s="54">
        <v>12366.66</v>
      </c>
      <c r="L101" s="31">
        <v>12366.66</v>
      </c>
      <c r="M101" s="31">
        <v>12366.66</v>
      </c>
      <c r="N101" s="31">
        <v>12366.66</v>
      </c>
      <c r="O101" s="54">
        <v>75833.34</v>
      </c>
    </row>
    <row r="102" spans="1:15" x14ac:dyDescent="0.2">
      <c r="B102" s="56"/>
      <c r="C102" s="56" t="str">
        <f t="shared" si="8"/>
        <v xml:space="preserve">1100118 </v>
      </c>
      <c r="G102" s="31" t="s">
        <v>206</v>
      </c>
      <c r="H102" s="31">
        <v>78200</v>
      </c>
      <c r="J102" s="31">
        <v>78200</v>
      </c>
      <c r="K102" s="31">
        <v>11466.66</v>
      </c>
      <c r="L102" s="31">
        <v>11466.66</v>
      </c>
      <c r="M102" s="31">
        <v>11466.66</v>
      </c>
      <c r="N102" s="31">
        <v>11466.66</v>
      </c>
      <c r="O102" s="31">
        <v>66733.34</v>
      </c>
    </row>
    <row r="103" spans="1:15" x14ac:dyDescent="0.2">
      <c r="B103" s="56"/>
      <c r="C103" s="56"/>
      <c r="D103" s="32" t="str">
        <f t="shared" si="9"/>
        <v xml:space="preserve"> 31120-8208 </v>
      </c>
      <c r="G103" s="31" t="s">
        <v>166</v>
      </c>
      <c r="H103" s="31">
        <v>78200</v>
      </c>
      <c r="J103" s="31" t="s">
        <v>224</v>
      </c>
      <c r="K103" s="31">
        <v>11466.66</v>
      </c>
      <c r="L103" s="31">
        <v>11466.66</v>
      </c>
      <c r="M103" s="31">
        <v>11466.66</v>
      </c>
      <c r="N103" s="31">
        <v>11466.66</v>
      </c>
      <c r="O103" s="31">
        <v>66733.34</v>
      </c>
    </row>
    <row r="104" spans="1:15" x14ac:dyDescent="0.2">
      <c r="B104" s="56"/>
      <c r="C104" s="56"/>
      <c r="E104" s="32" t="str">
        <f t="shared" si="10"/>
        <v xml:space="preserve"> 1 </v>
      </c>
      <c r="G104" s="31" t="s">
        <v>131</v>
      </c>
      <c r="H104" s="31">
        <v>78200</v>
      </c>
      <c r="J104" s="31">
        <v>78200</v>
      </c>
      <c r="K104" s="31">
        <v>11466.66</v>
      </c>
      <c r="L104" s="31">
        <v>11466.66</v>
      </c>
      <c r="M104" s="31">
        <v>11466.66</v>
      </c>
      <c r="N104" s="31">
        <v>11466.66</v>
      </c>
      <c r="O104" s="31">
        <v>66733.34</v>
      </c>
    </row>
    <row r="105" spans="1:15" x14ac:dyDescent="0.2">
      <c r="B105" s="56"/>
      <c r="C105" s="56"/>
      <c r="F105" s="32" t="str">
        <f t="shared" ref="F105:F165" si="13">MID(G105,1,4)</f>
        <v>1131</v>
      </c>
      <c r="G105" s="31" t="s">
        <v>132</v>
      </c>
      <c r="H105" s="31">
        <v>48000</v>
      </c>
      <c r="J105" s="31">
        <v>48000</v>
      </c>
      <c r="K105" s="31">
        <v>11466.66</v>
      </c>
      <c r="L105" s="31">
        <v>11466.66</v>
      </c>
      <c r="M105" s="31">
        <v>11466.66</v>
      </c>
      <c r="N105" s="31">
        <v>11466.66</v>
      </c>
      <c r="O105" s="54">
        <v>36533.339999999997</v>
      </c>
    </row>
    <row r="106" spans="1:15" x14ac:dyDescent="0.2">
      <c r="B106" s="56"/>
      <c r="C106" s="56"/>
      <c r="F106" s="32" t="str">
        <f t="shared" si="13"/>
        <v>1321</v>
      </c>
      <c r="G106" s="31" t="s">
        <v>133</v>
      </c>
      <c r="H106" s="31">
        <v>1200</v>
      </c>
      <c r="J106" s="59">
        <v>1200</v>
      </c>
      <c r="O106" s="31">
        <v>1200</v>
      </c>
    </row>
    <row r="107" spans="1:15" x14ac:dyDescent="0.2">
      <c r="B107" s="56"/>
      <c r="C107" s="56"/>
      <c r="F107" s="32" t="str">
        <f t="shared" si="13"/>
        <v>1323</v>
      </c>
      <c r="G107" s="31" t="s">
        <v>134</v>
      </c>
      <c r="H107" s="31">
        <v>4000</v>
      </c>
      <c r="J107" s="31">
        <v>4000</v>
      </c>
      <c r="K107" s="54"/>
      <c r="O107" s="31">
        <v>4000</v>
      </c>
    </row>
    <row r="108" spans="1:15" x14ac:dyDescent="0.2">
      <c r="B108" s="56"/>
      <c r="C108" s="56"/>
      <c r="F108" s="32" t="str">
        <f t="shared" si="13"/>
        <v>1591</v>
      </c>
      <c r="G108" s="31" t="s">
        <v>157</v>
      </c>
      <c r="H108" s="31">
        <v>5000</v>
      </c>
      <c r="J108" s="31">
        <v>5000</v>
      </c>
      <c r="O108" s="31">
        <v>5000</v>
      </c>
    </row>
    <row r="109" spans="1:15" x14ac:dyDescent="0.2">
      <c r="B109" s="56"/>
      <c r="C109" s="56"/>
      <c r="F109" s="32" t="str">
        <f t="shared" si="13"/>
        <v>2111</v>
      </c>
      <c r="G109" s="31" t="s">
        <v>138</v>
      </c>
      <c r="H109" s="31">
        <v>10000</v>
      </c>
      <c r="J109" s="31">
        <v>10000</v>
      </c>
      <c r="L109" s="54"/>
      <c r="O109" s="31">
        <v>10000</v>
      </c>
    </row>
    <row r="110" spans="1:15" x14ac:dyDescent="0.2">
      <c r="B110" s="56"/>
      <c r="C110" s="56"/>
      <c r="F110" s="32" t="str">
        <f t="shared" si="13"/>
        <v>2121</v>
      </c>
      <c r="G110" s="31" t="s">
        <v>150</v>
      </c>
      <c r="H110" s="54">
        <v>10000</v>
      </c>
      <c r="J110" s="31">
        <v>10000</v>
      </c>
      <c r="O110" s="31">
        <v>10000</v>
      </c>
    </row>
    <row r="111" spans="1:15" x14ac:dyDescent="0.2">
      <c r="B111" s="56"/>
      <c r="C111" s="56" t="str">
        <f t="shared" si="8"/>
        <v xml:space="preserve">1400318 </v>
      </c>
      <c r="G111" s="31" t="s">
        <v>209</v>
      </c>
      <c r="H111" s="31">
        <v>10000</v>
      </c>
      <c r="J111" s="31">
        <v>10000</v>
      </c>
      <c r="K111" s="31">
        <v>900</v>
      </c>
      <c r="L111" s="31">
        <v>900</v>
      </c>
      <c r="M111" s="31">
        <v>900</v>
      </c>
      <c r="N111" s="31">
        <v>900</v>
      </c>
      <c r="O111" s="31">
        <v>9100</v>
      </c>
    </row>
    <row r="112" spans="1:15" x14ac:dyDescent="0.2">
      <c r="B112" s="56"/>
      <c r="C112" s="56"/>
      <c r="D112" s="32" t="str">
        <f t="shared" si="9"/>
        <v xml:space="preserve"> 31120- 8208</v>
      </c>
      <c r="G112" s="31" t="s">
        <v>225</v>
      </c>
      <c r="H112" s="31">
        <v>10000</v>
      </c>
      <c r="J112" s="31">
        <v>10000</v>
      </c>
      <c r="K112" s="31" t="s">
        <v>226</v>
      </c>
      <c r="L112" s="31">
        <v>900</v>
      </c>
      <c r="M112" s="31">
        <v>900</v>
      </c>
      <c r="N112" s="31">
        <v>900</v>
      </c>
      <c r="O112" s="31">
        <v>9100</v>
      </c>
    </row>
    <row r="113" spans="1:15" x14ac:dyDescent="0.2">
      <c r="B113" s="56"/>
      <c r="C113" s="56"/>
      <c r="E113" s="32" t="str">
        <f t="shared" si="10"/>
        <v xml:space="preserve"> 1 </v>
      </c>
      <c r="G113" s="31" t="s">
        <v>131</v>
      </c>
      <c r="H113" s="31">
        <v>10000</v>
      </c>
      <c r="J113" s="31">
        <v>10000</v>
      </c>
      <c r="K113" s="31">
        <v>900</v>
      </c>
      <c r="L113" s="31">
        <v>900</v>
      </c>
      <c r="M113" s="31">
        <v>900</v>
      </c>
      <c r="N113" s="31">
        <v>900</v>
      </c>
      <c r="O113" s="31">
        <v>9100</v>
      </c>
    </row>
    <row r="114" spans="1:15" x14ac:dyDescent="0.2">
      <c r="A114" s="32" t="str">
        <f t="shared" si="11"/>
        <v xml:space="preserve"> 2.2.5</v>
      </c>
      <c r="B114" s="56"/>
      <c r="C114" s="56"/>
      <c r="F114" s="32" t="str">
        <f t="shared" si="13"/>
        <v>2611</v>
      </c>
      <c r="G114" s="31" t="s">
        <v>144</v>
      </c>
      <c r="H114" s="59">
        <v>10000</v>
      </c>
      <c r="J114" s="31">
        <v>10000</v>
      </c>
      <c r="K114" s="31">
        <v>900</v>
      </c>
      <c r="L114" s="31">
        <v>900</v>
      </c>
      <c r="M114" s="31">
        <v>900</v>
      </c>
      <c r="N114" s="54">
        <v>900</v>
      </c>
      <c r="O114" s="59">
        <v>9100</v>
      </c>
    </row>
    <row r="115" spans="1:15" x14ac:dyDescent="0.2">
      <c r="B115" s="56"/>
      <c r="C115" s="56"/>
      <c r="G115" s="31" t="s">
        <v>167</v>
      </c>
      <c r="H115" s="31">
        <v>190560</v>
      </c>
      <c r="J115" s="31">
        <v>190560</v>
      </c>
      <c r="K115" s="31">
        <v>32320.06</v>
      </c>
      <c r="L115" s="31">
        <v>32320.06</v>
      </c>
      <c r="M115" s="31">
        <v>32320.06</v>
      </c>
      <c r="N115" s="31">
        <v>32320.06</v>
      </c>
      <c r="O115" s="31">
        <v>158239.94</v>
      </c>
    </row>
    <row r="116" spans="1:15" x14ac:dyDescent="0.2">
      <c r="B116" s="56" t="str">
        <f t="shared" si="12"/>
        <v>E0107</v>
      </c>
      <c r="C116" s="56"/>
      <c r="G116" s="31" t="s">
        <v>168</v>
      </c>
      <c r="H116" s="31">
        <v>190560</v>
      </c>
      <c r="J116" s="31">
        <v>190560</v>
      </c>
      <c r="K116" s="31">
        <v>32320.06</v>
      </c>
      <c r="L116" s="31">
        <v>32320.06</v>
      </c>
      <c r="M116" s="31">
        <v>32320.06</v>
      </c>
      <c r="N116" s="31">
        <v>32320.06</v>
      </c>
      <c r="O116" s="31">
        <v>158239.94</v>
      </c>
    </row>
    <row r="117" spans="1:15" x14ac:dyDescent="0.2">
      <c r="B117" s="56"/>
      <c r="C117" s="56" t="str">
        <f t="shared" si="8"/>
        <v xml:space="preserve">1100118 </v>
      </c>
      <c r="G117" s="31" t="s">
        <v>206</v>
      </c>
      <c r="H117" s="31">
        <v>160660</v>
      </c>
      <c r="J117" s="31">
        <v>160660</v>
      </c>
      <c r="K117" s="31">
        <v>30600</v>
      </c>
      <c r="L117" s="31">
        <v>30600</v>
      </c>
      <c r="M117" s="31">
        <v>30600</v>
      </c>
      <c r="N117" s="31">
        <v>30600</v>
      </c>
      <c r="O117" s="31">
        <v>130060</v>
      </c>
    </row>
    <row r="118" spans="1:15" x14ac:dyDescent="0.2">
      <c r="B118" s="56"/>
      <c r="C118" s="56"/>
      <c r="D118" s="32" t="str">
        <f t="shared" si="9"/>
        <v xml:space="preserve"> 31120-8207 </v>
      </c>
      <c r="G118" s="31" t="s">
        <v>169</v>
      </c>
      <c r="H118" s="31">
        <v>160660</v>
      </c>
      <c r="J118" s="54">
        <v>160660</v>
      </c>
      <c r="K118" s="31">
        <v>30600</v>
      </c>
      <c r="L118" s="31">
        <v>30600</v>
      </c>
      <c r="M118" s="31">
        <v>30600</v>
      </c>
      <c r="N118" s="31">
        <v>30600</v>
      </c>
      <c r="O118" s="31">
        <v>130060</v>
      </c>
    </row>
    <row r="119" spans="1:15" x14ac:dyDescent="0.2">
      <c r="B119" s="56"/>
      <c r="C119" s="56"/>
      <c r="E119" s="32" t="str">
        <f t="shared" si="10"/>
        <v xml:space="preserve"> 1 </v>
      </c>
      <c r="G119" s="31" t="s">
        <v>131</v>
      </c>
      <c r="H119" s="31">
        <v>160660</v>
      </c>
      <c r="J119" s="31">
        <v>160660</v>
      </c>
      <c r="K119" s="31">
        <v>30600</v>
      </c>
      <c r="L119" s="31" t="s">
        <v>227</v>
      </c>
      <c r="M119" s="31">
        <v>30600</v>
      </c>
      <c r="N119" s="31">
        <v>30600</v>
      </c>
      <c r="O119" s="31">
        <v>130060</v>
      </c>
    </row>
    <row r="120" spans="1:15" x14ac:dyDescent="0.2">
      <c r="B120" s="56"/>
      <c r="C120" s="56"/>
      <c r="F120" s="32" t="str">
        <f t="shared" si="13"/>
        <v>1131</v>
      </c>
      <c r="G120" s="31" t="s">
        <v>132</v>
      </c>
      <c r="H120" s="31">
        <v>122400</v>
      </c>
      <c r="J120" s="31">
        <v>122400</v>
      </c>
      <c r="K120" s="31">
        <v>30600</v>
      </c>
      <c r="L120" s="31">
        <v>30600</v>
      </c>
      <c r="M120" s="31">
        <v>30600</v>
      </c>
      <c r="N120" s="31">
        <v>30600</v>
      </c>
      <c r="O120" s="31">
        <v>91800</v>
      </c>
    </row>
    <row r="121" spans="1:15" x14ac:dyDescent="0.2">
      <c r="B121" s="56"/>
      <c r="C121" s="56"/>
      <c r="F121" s="32" t="str">
        <f t="shared" si="13"/>
        <v>1321</v>
      </c>
      <c r="G121" s="31" t="s">
        <v>133</v>
      </c>
      <c r="H121" s="31">
        <v>3060</v>
      </c>
      <c r="J121" s="31">
        <v>3060</v>
      </c>
      <c r="O121" s="31">
        <v>3060</v>
      </c>
    </row>
    <row r="122" spans="1:15" x14ac:dyDescent="0.2">
      <c r="B122" s="56"/>
      <c r="C122" s="56"/>
      <c r="F122" s="32" t="str">
        <f t="shared" si="13"/>
        <v>1323</v>
      </c>
      <c r="G122" s="31" t="s">
        <v>134</v>
      </c>
      <c r="H122" s="31">
        <v>10200</v>
      </c>
      <c r="J122" s="31">
        <v>10200</v>
      </c>
      <c r="O122" s="31">
        <v>10200</v>
      </c>
    </row>
    <row r="123" spans="1:15" x14ac:dyDescent="0.2">
      <c r="B123" s="56"/>
      <c r="C123" s="56"/>
      <c r="F123" s="32" t="str">
        <f t="shared" si="13"/>
        <v>1591</v>
      </c>
      <c r="G123" s="31" t="s">
        <v>157</v>
      </c>
      <c r="H123" s="31">
        <v>5000</v>
      </c>
      <c r="J123" s="31">
        <v>5000</v>
      </c>
      <c r="K123" s="31" t="s">
        <v>125</v>
      </c>
      <c r="L123" s="59"/>
      <c r="O123" s="31">
        <v>5000</v>
      </c>
    </row>
    <row r="124" spans="1:15" x14ac:dyDescent="0.2">
      <c r="B124" s="56"/>
      <c r="C124" s="56"/>
      <c r="F124" s="32" t="str">
        <f t="shared" si="13"/>
        <v>2961</v>
      </c>
      <c r="G124" s="31" t="s">
        <v>151</v>
      </c>
      <c r="H124" s="31">
        <v>20000</v>
      </c>
      <c r="J124" s="31">
        <v>20000</v>
      </c>
      <c r="O124" s="31">
        <v>20000</v>
      </c>
    </row>
    <row r="125" spans="1:15" x14ac:dyDescent="0.2">
      <c r="B125" s="56"/>
      <c r="C125" s="56" t="str">
        <f t="shared" si="8"/>
        <v xml:space="preserve">1400318 </v>
      </c>
      <c r="G125" s="31" t="s">
        <v>209</v>
      </c>
      <c r="H125" s="54">
        <v>29900</v>
      </c>
      <c r="J125" s="31">
        <v>29900</v>
      </c>
      <c r="K125" s="31">
        <v>1720.06</v>
      </c>
      <c r="L125" s="31">
        <v>1720.06</v>
      </c>
      <c r="M125" s="31">
        <v>1720.06</v>
      </c>
      <c r="N125" s="31">
        <v>1720.06</v>
      </c>
      <c r="O125" s="31">
        <v>28179.94</v>
      </c>
    </row>
    <row r="126" spans="1:15" x14ac:dyDescent="0.2">
      <c r="B126" s="56"/>
      <c r="C126" s="56"/>
      <c r="D126" s="32" t="str">
        <f t="shared" si="9"/>
        <v xml:space="preserve"> 31120-8207 </v>
      </c>
      <c r="G126" s="31" t="s">
        <v>169</v>
      </c>
      <c r="H126" s="31">
        <v>29900</v>
      </c>
      <c r="J126" s="31">
        <v>29900</v>
      </c>
      <c r="K126" s="31">
        <v>1720.06</v>
      </c>
      <c r="L126" s="54">
        <v>1720.06</v>
      </c>
      <c r="M126" s="31">
        <v>1720.06</v>
      </c>
      <c r="N126" s="31">
        <v>1720.06</v>
      </c>
      <c r="O126" s="31">
        <v>28179.94</v>
      </c>
    </row>
    <row r="127" spans="1:15" x14ac:dyDescent="0.2">
      <c r="B127" s="56"/>
      <c r="C127" s="56"/>
      <c r="E127" s="32" t="str">
        <f t="shared" si="10"/>
        <v xml:space="preserve"> 1 </v>
      </c>
      <c r="G127" s="31" t="s">
        <v>131</v>
      </c>
      <c r="H127" s="31">
        <v>29900</v>
      </c>
      <c r="J127" s="31">
        <v>29900</v>
      </c>
      <c r="K127" s="31">
        <v>1720.06</v>
      </c>
      <c r="L127" s="31">
        <v>1720.06</v>
      </c>
      <c r="M127" s="31">
        <v>1720.06</v>
      </c>
      <c r="N127" s="31">
        <v>1720.06</v>
      </c>
      <c r="O127" s="54">
        <v>28179.94</v>
      </c>
    </row>
    <row r="128" spans="1:15" x14ac:dyDescent="0.2">
      <c r="A128" s="32" t="str">
        <f t="shared" si="11"/>
        <v xml:space="preserve"> 2.3.2</v>
      </c>
      <c r="B128" s="56"/>
      <c r="C128" s="56"/>
      <c r="E128" s="32" t="str">
        <f t="shared" si="10"/>
        <v>611</v>
      </c>
      <c r="F128" s="32" t="str">
        <f t="shared" si="13"/>
        <v>2611</v>
      </c>
      <c r="G128" s="31" t="s">
        <v>144</v>
      </c>
      <c r="H128" s="31">
        <v>29900</v>
      </c>
      <c r="J128" s="31">
        <v>29900</v>
      </c>
      <c r="K128" s="31">
        <v>1720.06</v>
      </c>
      <c r="L128" s="31">
        <v>1720.06</v>
      </c>
      <c r="M128" s="31">
        <v>1720.06</v>
      </c>
      <c r="N128" s="31">
        <v>1720.06</v>
      </c>
      <c r="O128" s="31">
        <v>28179.94</v>
      </c>
    </row>
    <row r="129" spans="2:15" x14ac:dyDescent="0.2">
      <c r="B129" s="56"/>
      <c r="C129" s="56"/>
      <c r="G129" s="31" t="s">
        <v>170</v>
      </c>
      <c r="H129" s="31">
        <v>489655</v>
      </c>
      <c r="J129" s="31">
        <v>489655</v>
      </c>
      <c r="K129" s="31">
        <v>86969.87</v>
      </c>
      <c r="L129" s="31">
        <v>86969.87</v>
      </c>
      <c r="M129" s="54">
        <v>86969.87</v>
      </c>
      <c r="N129" s="31">
        <v>86969.87</v>
      </c>
      <c r="O129" s="31">
        <v>402685.13</v>
      </c>
    </row>
    <row r="130" spans="2:15" x14ac:dyDescent="0.2">
      <c r="B130" s="56" t="str">
        <f t="shared" si="12"/>
        <v>E0104</v>
      </c>
      <c r="C130" s="56"/>
      <c r="G130" s="31" t="s">
        <v>171</v>
      </c>
      <c r="H130" s="31">
        <v>489655</v>
      </c>
      <c r="J130" s="31">
        <v>489655</v>
      </c>
      <c r="K130" s="31">
        <v>86969.87</v>
      </c>
      <c r="L130" s="31" t="s">
        <v>228</v>
      </c>
      <c r="M130" s="31">
        <v>86969.87</v>
      </c>
      <c r="N130" s="31">
        <v>86969.87</v>
      </c>
      <c r="O130" s="31">
        <v>402685.13</v>
      </c>
    </row>
    <row r="131" spans="2:15" x14ac:dyDescent="0.2">
      <c r="B131" s="56"/>
      <c r="C131" s="56" t="str">
        <f t="shared" si="8"/>
        <v xml:space="preserve">1100117 </v>
      </c>
      <c r="G131" s="31" t="s">
        <v>149</v>
      </c>
      <c r="H131" s="31">
        <v>20000</v>
      </c>
      <c r="J131" s="31">
        <v>20000</v>
      </c>
      <c r="O131" s="31">
        <v>20000</v>
      </c>
    </row>
    <row r="132" spans="2:15" x14ac:dyDescent="0.2">
      <c r="B132" s="56"/>
      <c r="C132" s="56"/>
      <c r="D132" s="32" t="str">
        <f t="shared" si="9"/>
        <v xml:space="preserve"> 31120-8204 </v>
      </c>
      <c r="G132" s="31" t="s">
        <v>229</v>
      </c>
      <c r="H132" s="31">
        <v>20000</v>
      </c>
      <c r="J132" s="31">
        <v>20000</v>
      </c>
      <c r="N132" s="31">
        <v>20000</v>
      </c>
    </row>
    <row r="133" spans="2:15" x14ac:dyDescent="0.2">
      <c r="B133" s="56"/>
      <c r="C133" s="56"/>
      <c r="E133" s="32" t="str">
        <f t="shared" si="10"/>
        <v xml:space="preserve"> 1 </v>
      </c>
      <c r="G133" s="31" t="s">
        <v>131</v>
      </c>
      <c r="H133" s="31">
        <v>20000</v>
      </c>
      <c r="J133" s="31">
        <v>20000</v>
      </c>
      <c r="O133" s="31">
        <v>20000</v>
      </c>
    </row>
    <row r="134" spans="2:15" x14ac:dyDescent="0.2">
      <c r="B134" s="56"/>
      <c r="C134" s="56"/>
      <c r="F134" s="32" t="str">
        <f t="shared" si="13"/>
        <v>3821</v>
      </c>
      <c r="G134" s="31" t="s">
        <v>208</v>
      </c>
      <c r="H134" s="31">
        <v>20000</v>
      </c>
      <c r="J134" s="59">
        <v>20000</v>
      </c>
      <c r="K134" s="54"/>
      <c r="O134" s="31">
        <v>20000</v>
      </c>
    </row>
    <row r="135" spans="2:15" x14ac:dyDescent="0.2">
      <c r="B135" s="56"/>
      <c r="C135" s="56" t="str">
        <f t="shared" si="8"/>
        <v xml:space="preserve">1100118 </v>
      </c>
      <c r="G135" s="31" t="s">
        <v>206</v>
      </c>
      <c r="H135" s="31">
        <v>439755</v>
      </c>
      <c r="J135" s="31">
        <v>439755</v>
      </c>
      <c r="K135" s="31">
        <v>81646.87</v>
      </c>
      <c r="L135" s="31">
        <v>81646.87</v>
      </c>
      <c r="M135" s="31">
        <v>81646.87</v>
      </c>
      <c r="N135" s="31" t="s">
        <v>230</v>
      </c>
      <c r="O135" s="31">
        <v>358108.13</v>
      </c>
    </row>
    <row r="136" spans="2:15" x14ac:dyDescent="0.2">
      <c r="B136" s="56"/>
      <c r="C136" s="56"/>
      <c r="D136" s="32" t="str">
        <f t="shared" si="9"/>
        <v xml:space="preserve"> 31120-8204 </v>
      </c>
      <c r="G136" s="31" t="s">
        <v>231</v>
      </c>
      <c r="H136" s="31">
        <v>439755</v>
      </c>
      <c r="J136" s="31">
        <v>439755</v>
      </c>
      <c r="K136" s="31">
        <v>81646.87</v>
      </c>
      <c r="L136" s="31">
        <v>81646.87</v>
      </c>
      <c r="M136" s="31">
        <v>81646.87</v>
      </c>
      <c r="N136" s="31">
        <v>358108.13</v>
      </c>
    </row>
    <row r="137" spans="2:15" x14ac:dyDescent="0.2">
      <c r="B137" s="56"/>
      <c r="C137" s="56"/>
      <c r="E137" s="32" t="str">
        <f t="shared" si="10"/>
        <v xml:space="preserve"> 1 </v>
      </c>
      <c r="G137" s="31" t="s">
        <v>131</v>
      </c>
      <c r="H137" s="59">
        <v>439755</v>
      </c>
      <c r="J137" s="31">
        <v>439755</v>
      </c>
      <c r="K137" s="31">
        <v>81646.87</v>
      </c>
      <c r="L137" s="31">
        <v>81646.87</v>
      </c>
      <c r="M137" s="31">
        <v>81646.87</v>
      </c>
      <c r="N137" s="31">
        <v>81646.87</v>
      </c>
      <c r="O137" s="31">
        <v>358108.13</v>
      </c>
    </row>
    <row r="138" spans="2:15" x14ac:dyDescent="0.2">
      <c r="B138" s="56"/>
      <c r="C138" s="56"/>
      <c r="F138" s="32" t="str">
        <f t="shared" si="13"/>
        <v>1131</v>
      </c>
      <c r="G138" s="31" t="s">
        <v>132</v>
      </c>
      <c r="H138" s="31">
        <v>268200</v>
      </c>
      <c r="J138" s="31">
        <v>268200</v>
      </c>
      <c r="K138" s="31">
        <v>59722.03</v>
      </c>
      <c r="L138" s="31">
        <v>59722.03</v>
      </c>
      <c r="M138" s="31">
        <v>59722.03</v>
      </c>
      <c r="N138" s="31">
        <v>59722.03</v>
      </c>
      <c r="O138" s="31">
        <v>208477.97</v>
      </c>
    </row>
    <row r="139" spans="2:15" x14ac:dyDescent="0.2">
      <c r="B139" s="56"/>
      <c r="C139" s="56"/>
      <c r="F139" s="32" t="str">
        <f t="shared" si="13"/>
        <v>1321</v>
      </c>
      <c r="G139" s="31" t="s">
        <v>133</v>
      </c>
      <c r="H139" s="31">
        <v>6705</v>
      </c>
      <c r="J139" s="31">
        <v>6705</v>
      </c>
      <c r="O139" s="54">
        <v>6705</v>
      </c>
    </row>
    <row r="140" spans="2:15" x14ac:dyDescent="0.2">
      <c r="B140" s="56"/>
      <c r="C140" s="56"/>
      <c r="F140" s="32" t="str">
        <f t="shared" si="13"/>
        <v>1323</v>
      </c>
      <c r="G140" s="31" t="s">
        <v>134</v>
      </c>
      <c r="H140" s="31">
        <v>22350</v>
      </c>
      <c r="J140" s="31">
        <v>22350</v>
      </c>
      <c r="O140" s="31">
        <v>22350</v>
      </c>
    </row>
    <row r="141" spans="2:15" x14ac:dyDescent="0.2">
      <c r="B141" s="56"/>
      <c r="C141" s="56"/>
      <c r="F141" s="32" t="str">
        <f t="shared" si="13"/>
        <v>1411</v>
      </c>
      <c r="G141" s="31" t="s">
        <v>136</v>
      </c>
      <c r="H141" s="31">
        <v>10500</v>
      </c>
      <c r="J141" s="31">
        <v>10500</v>
      </c>
      <c r="O141" s="31">
        <v>10500</v>
      </c>
    </row>
    <row r="142" spans="2:15" x14ac:dyDescent="0.2">
      <c r="B142" s="56"/>
      <c r="C142" s="56"/>
      <c r="F142" s="32" t="str">
        <f t="shared" si="13"/>
        <v>1421</v>
      </c>
      <c r="G142" s="31" t="s">
        <v>137</v>
      </c>
      <c r="H142" s="31">
        <v>15000</v>
      </c>
      <c r="I142" s="54"/>
      <c r="J142" s="31">
        <v>15000</v>
      </c>
      <c r="O142" s="31">
        <v>15000</v>
      </c>
    </row>
    <row r="143" spans="2:15" x14ac:dyDescent="0.2">
      <c r="B143" s="56"/>
      <c r="C143" s="56"/>
      <c r="F143" s="32" t="str">
        <f t="shared" si="13"/>
        <v>1591</v>
      </c>
      <c r="G143" s="31" t="s">
        <v>157</v>
      </c>
      <c r="H143" s="31">
        <v>5000</v>
      </c>
      <c r="J143" s="31">
        <v>5000</v>
      </c>
      <c r="O143" s="31">
        <v>5000</v>
      </c>
    </row>
    <row r="144" spans="2:15" x14ac:dyDescent="0.2">
      <c r="B144" s="56"/>
      <c r="C144" s="56"/>
      <c r="F144" s="32" t="str">
        <f t="shared" si="13"/>
        <v>2111</v>
      </c>
      <c r="G144" s="31" t="s">
        <v>138</v>
      </c>
      <c r="H144" s="31" t="s">
        <v>232</v>
      </c>
      <c r="J144" s="31">
        <v>10000</v>
      </c>
      <c r="K144" s="31">
        <v>781.16</v>
      </c>
      <c r="L144" s="31">
        <v>781.16</v>
      </c>
      <c r="M144" s="31">
        <v>781.16</v>
      </c>
      <c r="N144" s="31">
        <v>781.16</v>
      </c>
      <c r="O144" s="31">
        <v>9218.84</v>
      </c>
    </row>
    <row r="145" spans="1:15" x14ac:dyDescent="0.2">
      <c r="B145" s="56"/>
      <c r="C145" s="56"/>
      <c r="F145" s="32" t="str">
        <f t="shared" si="13"/>
        <v>2121</v>
      </c>
      <c r="G145" s="31" t="s">
        <v>150</v>
      </c>
      <c r="H145" s="54">
        <v>10000</v>
      </c>
      <c r="J145" s="31">
        <v>10000</v>
      </c>
      <c r="O145" s="54">
        <v>10000</v>
      </c>
    </row>
    <row r="146" spans="1:15" x14ac:dyDescent="0.2">
      <c r="B146" s="56"/>
      <c r="C146" s="56"/>
      <c r="F146" s="32" t="str">
        <f t="shared" si="13"/>
        <v>2531</v>
      </c>
      <c r="G146" s="31" t="s">
        <v>173</v>
      </c>
      <c r="H146" s="31" t="s">
        <v>203</v>
      </c>
      <c r="J146" s="31">
        <v>5000</v>
      </c>
      <c r="K146" s="31">
        <v>940.47</v>
      </c>
      <c r="L146" s="31">
        <v>940.47</v>
      </c>
      <c r="M146" s="31">
        <v>940.47</v>
      </c>
      <c r="N146" s="31">
        <v>940.47</v>
      </c>
      <c r="O146" s="54">
        <v>4059.53</v>
      </c>
    </row>
    <row r="147" spans="1:15" x14ac:dyDescent="0.2">
      <c r="B147" s="56"/>
      <c r="C147" s="56"/>
      <c r="F147" s="32" t="str">
        <f t="shared" si="13"/>
        <v>2961</v>
      </c>
      <c r="G147" s="31" t="s">
        <v>151</v>
      </c>
      <c r="H147" s="31">
        <v>30000</v>
      </c>
      <c r="J147" s="31">
        <v>30000</v>
      </c>
      <c r="K147" s="31">
        <v>18672.009999999998</v>
      </c>
      <c r="L147" s="31">
        <v>18672.009999999998</v>
      </c>
      <c r="M147" s="31">
        <v>18672.009999999998</v>
      </c>
      <c r="N147" s="31">
        <v>18672.009999999998</v>
      </c>
      <c r="O147" s="31" t="s">
        <v>233</v>
      </c>
    </row>
    <row r="148" spans="1:15" x14ac:dyDescent="0.2">
      <c r="B148" s="56"/>
      <c r="C148" s="56"/>
      <c r="F148" s="32" t="str">
        <f t="shared" si="13"/>
        <v>3121</v>
      </c>
      <c r="G148" s="31" t="s">
        <v>234</v>
      </c>
      <c r="H148" s="31">
        <v>12000</v>
      </c>
      <c r="J148" s="31">
        <v>12000</v>
      </c>
      <c r="O148" s="31">
        <v>12000</v>
      </c>
    </row>
    <row r="149" spans="1:15" x14ac:dyDescent="0.2">
      <c r="B149" s="56"/>
      <c r="C149" s="56"/>
      <c r="F149" s="32" t="str">
        <f t="shared" si="13"/>
        <v>3451</v>
      </c>
      <c r="G149" s="31" t="s">
        <v>235</v>
      </c>
      <c r="H149" s="31">
        <v>15000</v>
      </c>
      <c r="J149" s="31">
        <v>15000</v>
      </c>
      <c r="O149" s="54">
        <v>15000</v>
      </c>
    </row>
    <row r="150" spans="1:15" x14ac:dyDescent="0.2">
      <c r="B150" s="56"/>
      <c r="C150" s="56"/>
      <c r="F150" s="32" t="str">
        <f t="shared" si="13"/>
        <v>3511</v>
      </c>
      <c r="G150" s="31" t="s">
        <v>174</v>
      </c>
      <c r="H150" s="31">
        <v>10000</v>
      </c>
      <c r="J150" s="31">
        <v>10000</v>
      </c>
      <c r="K150" s="31">
        <v>1531.2</v>
      </c>
      <c r="L150" s="31">
        <v>1531.2</v>
      </c>
      <c r="M150" s="31">
        <v>1531.2</v>
      </c>
      <c r="N150" s="31">
        <v>1531.2</v>
      </c>
      <c r="O150" s="31">
        <v>8468.7999999999993</v>
      </c>
    </row>
    <row r="151" spans="1:15" x14ac:dyDescent="0.2">
      <c r="B151" s="56"/>
      <c r="C151" s="56"/>
      <c r="F151" s="32" t="str">
        <f t="shared" si="13"/>
        <v>3751</v>
      </c>
      <c r="G151" s="31" t="s">
        <v>236</v>
      </c>
      <c r="H151" s="31">
        <v>20000</v>
      </c>
      <c r="J151" s="31">
        <v>20000</v>
      </c>
      <c r="O151" s="31">
        <v>20000</v>
      </c>
    </row>
    <row r="152" spans="1:15" x14ac:dyDescent="0.2">
      <c r="B152" s="56"/>
      <c r="C152" s="56" t="str">
        <f t="shared" ref="C152:C195" si="14">MID(G152,5,8)</f>
        <v xml:space="preserve">1400318 </v>
      </c>
      <c r="G152" s="31" t="s">
        <v>209</v>
      </c>
      <c r="H152" s="31">
        <v>29900</v>
      </c>
      <c r="J152" s="31">
        <v>29900</v>
      </c>
      <c r="K152" s="54">
        <v>5323</v>
      </c>
      <c r="L152" s="31">
        <v>5323</v>
      </c>
      <c r="M152" s="31">
        <v>5323</v>
      </c>
      <c r="N152" s="31">
        <v>5323</v>
      </c>
      <c r="O152" s="31">
        <v>24577</v>
      </c>
    </row>
    <row r="153" spans="1:15" x14ac:dyDescent="0.2">
      <c r="B153" s="56"/>
      <c r="C153" s="56"/>
      <c r="D153" s="32" t="str">
        <f t="shared" ref="D153:D196" si="15">MID(G153,3,12)</f>
        <v xml:space="preserve"> 31120-8204 </v>
      </c>
      <c r="G153" s="31" t="s">
        <v>172</v>
      </c>
      <c r="H153" s="59">
        <v>29900</v>
      </c>
      <c r="J153" s="31">
        <v>29900</v>
      </c>
      <c r="K153" s="31">
        <v>5323</v>
      </c>
      <c r="L153" s="31">
        <v>5323</v>
      </c>
      <c r="M153" s="31">
        <v>5323</v>
      </c>
      <c r="N153" s="31">
        <v>5323</v>
      </c>
      <c r="O153" s="60">
        <v>24577</v>
      </c>
    </row>
    <row r="154" spans="1:15" x14ac:dyDescent="0.2">
      <c r="B154" s="56"/>
      <c r="C154" s="56"/>
      <c r="E154" s="32" t="str">
        <f t="shared" ref="E154:E197" si="16">MID(G154,2,3)</f>
        <v xml:space="preserve"> 1 </v>
      </c>
      <c r="G154" s="31" t="s">
        <v>131</v>
      </c>
      <c r="H154" s="31">
        <v>29900</v>
      </c>
      <c r="J154" s="31">
        <v>29900</v>
      </c>
      <c r="K154" s="31">
        <v>5323</v>
      </c>
      <c r="L154" s="31">
        <v>5323</v>
      </c>
      <c r="M154" s="31">
        <v>5323</v>
      </c>
      <c r="N154" s="31">
        <v>5323</v>
      </c>
      <c r="O154" s="31">
        <v>24577</v>
      </c>
    </row>
    <row r="155" spans="1:15" x14ac:dyDescent="0.2">
      <c r="A155" s="32" t="str">
        <f t="shared" ref="A155:A172" si="17">MID(G156,6,6)</f>
        <v xml:space="preserve"> 2.5.1</v>
      </c>
      <c r="B155" s="56"/>
      <c r="C155" s="56"/>
      <c r="F155" s="32" t="str">
        <f t="shared" si="13"/>
        <v>2611</v>
      </c>
      <c r="G155" s="31" t="s">
        <v>144</v>
      </c>
      <c r="H155" s="31">
        <v>29900</v>
      </c>
      <c r="J155" s="31">
        <v>29900</v>
      </c>
      <c r="K155" s="31">
        <v>5323</v>
      </c>
      <c r="L155" s="31">
        <v>5323</v>
      </c>
      <c r="M155" s="31">
        <v>5323</v>
      </c>
      <c r="N155" s="31">
        <v>5323</v>
      </c>
      <c r="O155" s="31">
        <v>24577</v>
      </c>
    </row>
    <row r="156" spans="1:15" x14ac:dyDescent="0.2">
      <c r="B156" s="56"/>
      <c r="C156" s="56"/>
      <c r="G156" s="31" t="s">
        <v>175</v>
      </c>
      <c r="H156" s="31">
        <v>155750</v>
      </c>
      <c r="J156" s="31">
        <v>155750</v>
      </c>
      <c r="K156" s="54">
        <v>16716.650000000001</v>
      </c>
      <c r="L156" s="31" t="s">
        <v>237</v>
      </c>
      <c r="M156" s="54">
        <v>16716.650000000001</v>
      </c>
      <c r="N156" s="31">
        <v>16716.650000000001</v>
      </c>
      <c r="O156" s="31">
        <v>139033.35</v>
      </c>
    </row>
    <row r="157" spans="1:15" x14ac:dyDescent="0.2">
      <c r="B157" s="56" t="str">
        <f t="shared" ref="B157:B174" si="18">MID(G157,6,5)</f>
        <v>E0111</v>
      </c>
      <c r="C157" s="56"/>
      <c r="G157" s="31" t="s">
        <v>176</v>
      </c>
      <c r="H157" s="31">
        <v>155750</v>
      </c>
      <c r="J157" s="31">
        <v>155750</v>
      </c>
      <c r="K157" s="31">
        <v>16716.650000000001</v>
      </c>
      <c r="L157" s="31">
        <v>16716.650000000001</v>
      </c>
      <c r="M157" s="31">
        <v>16716.650000000001</v>
      </c>
      <c r="N157" s="31">
        <v>16716.650000000001</v>
      </c>
      <c r="O157" s="31">
        <v>139033.35</v>
      </c>
    </row>
    <row r="158" spans="1:15" x14ac:dyDescent="0.2">
      <c r="B158" s="56"/>
      <c r="C158" s="56" t="str">
        <f t="shared" si="14"/>
        <v xml:space="preserve">1100118 </v>
      </c>
      <c r="G158" s="31" t="s">
        <v>206</v>
      </c>
      <c r="H158" s="31">
        <v>96130</v>
      </c>
      <c r="J158" s="31">
        <v>96130</v>
      </c>
      <c r="K158" s="31">
        <v>16566.650000000001</v>
      </c>
      <c r="L158" s="31">
        <v>16566.650000000001</v>
      </c>
      <c r="M158" s="31">
        <v>16566.650000000001</v>
      </c>
      <c r="N158" s="31">
        <v>16566.650000000001</v>
      </c>
      <c r="O158" s="31">
        <v>79563.350000000006</v>
      </c>
    </row>
    <row r="159" spans="1:15" x14ac:dyDescent="0.2">
      <c r="B159" s="56"/>
      <c r="C159" s="56"/>
      <c r="D159" s="32" t="str">
        <f t="shared" si="15"/>
        <v xml:space="preserve"> 31120-8211 </v>
      </c>
      <c r="G159" s="31" t="s">
        <v>177</v>
      </c>
      <c r="H159" s="31">
        <v>96130</v>
      </c>
      <c r="J159" s="31">
        <v>96130</v>
      </c>
      <c r="K159" s="31">
        <v>16566.650000000001</v>
      </c>
      <c r="L159" s="31">
        <v>16566.650000000001</v>
      </c>
      <c r="M159" s="31" t="s">
        <v>238</v>
      </c>
      <c r="N159" s="31">
        <v>16566.650000000001</v>
      </c>
      <c r="O159" s="31">
        <v>79563.350000000006</v>
      </c>
    </row>
    <row r="160" spans="1:15" x14ac:dyDescent="0.2">
      <c r="B160" s="56"/>
      <c r="C160" s="56"/>
      <c r="E160" s="32" t="str">
        <f t="shared" si="16"/>
        <v xml:space="preserve"> 1 </v>
      </c>
      <c r="G160" s="31" t="s">
        <v>131</v>
      </c>
      <c r="H160" s="31">
        <v>96130</v>
      </c>
      <c r="J160" s="31">
        <v>96130</v>
      </c>
      <c r="K160" s="31">
        <v>16566.650000000001</v>
      </c>
      <c r="L160" s="54">
        <v>16566.650000000001</v>
      </c>
      <c r="M160" s="31">
        <v>16566.650000000001</v>
      </c>
      <c r="N160" s="31">
        <v>79563.350000000006</v>
      </c>
    </row>
    <row r="161" spans="1:15" x14ac:dyDescent="0.2">
      <c r="B161" s="56"/>
      <c r="C161" s="56"/>
      <c r="F161" s="32" t="str">
        <f t="shared" si="13"/>
        <v>1131</v>
      </c>
      <c r="G161" s="31" t="s">
        <v>132</v>
      </c>
      <c r="H161" s="31">
        <v>73200</v>
      </c>
      <c r="J161" s="31">
        <v>73200</v>
      </c>
      <c r="K161" s="31">
        <v>16566.650000000001</v>
      </c>
      <c r="L161" s="31">
        <v>16566.650000000001</v>
      </c>
      <c r="M161" s="31">
        <v>16566.650000000001</v>
      </c>
      <c r="N161" s="31">
        <v>16566.650000000001</v>
      </c>
      <c r="O161" s="31">
        <v>56633.35</v>
      </c>
    </row>
    <row r="162" spans="1:15" x14ac:dyDescent="0.2">
      <c r="B162" s="56"/>
      <c r="C162" s="56"/>
      <c r="F162" s="32" t="str">
        <f t="shared" si="13"/>
        <v xml:space="preserve">132 </v>
      </c>
      <c r="G162" s="31" t="s">
        <v>239</v>
      </c>
      <c r="H162" s="31">
        <v>1830</v>
      </c>
      <c r="J162" s="31">
        <v>1830</v>
      </c>
      <c r="O162" s="59">
        <v>1830</v>
      </c>
    </row>
    <row r="163" spans="1:15" x14ac:dyDescent="0.2">
      <c r="B163" s="56"/>
      <c r="C163" s="56"/>
      <c r="F163" s="32" t="str">
        <f t="shared" si="13"/>
        <v>1323</v>
      </c>
      <c r="G163" s="31" t="s">
        <v>134</v>
      </c>
      <c r="H163" s="54">
        <v>6100</v>
      </c>
      <c r="J163" s="31">
        <v>6100</v>
      </c>
      <c r="O163" s="31">
        <v>6100</v>
      </c>
    </row>
    <row r="164" spans="1:15" x14ac:dyDescent="0.2">
      <c r="B164" s="56"/>
      <c r="C164" s="56"/>
      <c r="F164" s="32" t="str">
        <f t="shared" si="13"/>
        <v>1591</v>
      </c>
      <c r="G164" s="31" t="s">
        <v>157</v>
      </c>
      <c r="H164" s="31">
        <v>5000</v>
      </c>
      <c r="J164" s="31">
        <v>5000</v>
      </c>
      <c r="L164" s="54"/>
      <c r="O164" s="54">
        <v>5000</v>
      </c>
    </row>
    <row r="165" spans="1:15" x14ac:dyDescent="0.2">
      <c r="B165" s="56"/>
      <c r="C165" s="56"/>
      <c r="F165" s="32" t="str">
        <f t="shared" si="13"/>
        <v>2111</v>
      </c>
      <c r="G165" s="31" t="s">
        <v>138</v>
      </c>
      <c r="H165" s="31">
        <v>10000</v>
      </c>
      <c r="J165" s="31">
        <v>10000</v>
      </c>
      <c r="O165" s="31">
        <v>10000</v>
      </c>
    </row>
    <row r="166" spans="1:15" x14ac:dyDescent="0.2">
      <c r="B166" s="56"/>
      <c r="C166" s="56" t="str">
        <f t="shared" si="14"/>
        <v xml:space="preserve">1400318 </v>
      </c>
      <c r="G166" s="31" t="s">
        <v>209</v>
      </c>
      <c r="H166" s="31">
        <v>10000</v>
      </c>
      <c r="J166" s="31">
        <v>10000</v>
      </c>
      <c r="K166" s="31">
        <v>150</v>
      </c>
      <c r="L166" s="31">
        <v>150</v>
      </c>
      <c r="M166" s="31">
        <v>150</v>
      </c>
      <c r="N166" s="31">
        <v>150</v>
      </c>
      <c r="O166" s="31">
        <v>9850</v>
      </c>
    </row>
    <row r="167" spans="1:15" x14ac:dyDescent="0.2">
      <c r="B167" s="56"/>
      <c r="C167" s="56"/>
      <c r="D167" s="32" t="str">
        <f t="shared" si="15"/>
        <v xml:space="preserve"> 31120-8211 </v>
      </c>
      <c r="G167" s="31" t="s">
        <v>177</v>
      </c>
      <c r="H167" s="54">
        <v>10000</v>
      </c>
      <c r="J167" s="31">
        <v>10000</v>
      </c>
      <c r="K167" s="31">
        <v>150</v>
      </c>
      <c r="L167" s="31">
        <v>150</v>
      </c>
      <c r="M167" s="31">
        <v>150</v>
      </c>
      <c r="N167" s="31">
        <v>150</v>
      </c>
      <c r="O167" s="31">
        <v>9850</v>
      </c>
    </row>
    <row r="168" spans="1:15" x14ac:dyDescent="0.2">
      <c r="B168" s="56"/>
      <c r="C168" s="56"/>
      <c r="F168" s="32" t="str">
        <f t="shared" ref="F168:F227" si="19">MID(G168,1,4)</f>
        <v>2611</v>
      </c>
      <c r="G168" s="31" t="s">
        <v>144</v>
      </c>
      <c r="H168" s="31">
        <v>10000</v>
      </c>
      <c r="J168" s="31">
        <v>10000</v>
      </c>
      <c r="K168" s="31">
        <v>150</v>
      </c>
      <c r="L168" s="31">
        <v>150</v>
      </c>
      <c r="M168" s="31">
        <v>150</v>
      </c>
      <c r="N168" s="31">
        <v>150</v>
      </c>
      <c r="O168" s="31">
        <v>9850</v>
      </c>
    </row>
    <row r="169" spans="1:15" x14ac:dyDescent="0.2">
      <c r="B169" s="56"/>
      <c r="C169" s="56" t="str">
        <f t="shared" si="14"/>
        <v xml:space="preserve">1600418 </v>
      </c>
      <c r="G169" s="31" t="s">
        <v>240</v>
      </c>
      <c r="H169" s="31">
        <v>49620</v>
      </c>
      <c r="J169" s="31">
        <v>49620</v>
      </c>
      <c r="O169" s="31">
        <v>49620</v>
      </c>
    </row>
    <row r="170" spans="1:15" x14ac:dyDescent="0.2">
      <c r="B170" s="56"/>
      <c r="C170" s="56"/>
      <c r="D170" s="32" t="str">
        <f t="shared" si="15"/>
        <v xml:space="preserve"> 31120-8211 </v>
      </c>
      <c r="G170" s="31" t="s">
        <v>177</v>
      </c>
      <c r="H170" s="31">
        <v>49620</v>
      </c>
      <c r="J170" s="31">
        <v>49620</v>
      </c>
      <c r="O170" s="31">
        <v>49620</v>
      </c>
    </row>
    <row r="171" spans="1:15" x14ac:dyDescent="0.2">
      <c r="B171" s="56"/>
      <c r="C171" s="56"/>
      <c r="E171" s="32" t="str">
        <f t="shared" si="16"/>
        <v xml:space="preserve"> 1 </v>
      </c>
      <c r="G171" s="31" t="s">
        <v>131</v>
      </c>
      <c r="H171" s="31">
        <v>49620</v>
      </c>
      <c r="J171" s="31">
        <v>49620</v>
      </c>
      <c r="O171" s="31">
        <v>49620</v>
      </c>
    </row>
    <row r="172" spans="1:15" x14ac:dyDescent="0.2">
      <c r="A172" s="32" t="str">
        <f t="shared" si="17"/>
        <v xml:space="preserve"> 2.6.2</v>
      </c>
      <c r="B172" s="56"/>
      <c r="C172" s="56"/>
      <c r="F172" s="32" t="str">
        <f t="shared" si="19"/>
        <v>1342</v>
      </c>
      <c r="G172" s="31" t="s">
        <v>135</v>
      </c>
      <c r="H172" s="31" t="s">
        <v>241</v>
      </c>
      <c r="J172" s="31">
        <v>49620</v>
      </c>
      <c r="O172" s="31">
        <v>49620</v>
      </c>
    </row>
    <row r="173" spans="1:15" x14ac:dyDescent="0.2">
      <c r="B173" s="56"/>
      <c r="C173" s="56"/>
      <c r="G173" s="31" t="s">
        <v>178</v>
      </c>
      <c r="H173" s="54">
        <v>997990</v>
      </c>
      <c r="J173" s="31">
        <v>997990</v>
      </c>
      <c r="K173" s="31">
        <v>94963</v>
      </c>
      <c r="L173" s="31">
        <v>94963</v>
      </c>
      <c r="M173" s="31">
        <v>94963</v>
      </c>
      <c r="N173" s="31">
        <v>94963</v>
      </c>
      <c r="O173" s="54">
        <v>903027</v>
      </c>
    </row>
    <row r="174" spans="1:15" x14ac:dyDescent="0.2">
      <c r="B174" s="56" t="str">
        <f t="shared" si="18"/>
        <v>E0105</v>
      </c>
      <c r="C174" s="56"/>
      <c r="G174" s="31" t="s">
        <v>179</v>
      </c>
      <c r="H174" s="31">
        <v>997990</v>
      </c>
      <c r="J174" s="31">
        <v>997990</v>
      </c>
      <c r="K174" s="31">
        <v>94963</v>
      </c>
      <c r="L174" s="31">
        <v>94963</v>
      </c>
      <c r="M174" s="31">
        <v>94963</v>
      </c>
      <c r="N174" s="31">
        <v>94963</v>
      </c>
      <c r="O174" s="31">
        <v>903027</v>
      </c>
    </row>
    <row r="175" spans="1:15" x14ac:dyDescent="0.2">
      <c r="B175" s="56"/>
      <c r="C175" s="56" t="str">
        <f t="shared" si="14"/>
        <v xml:space="preserve">1100117 </v>
      </c>
      <c r="G175" s="31" t="s">
        <v>149</v>
      </c>
      <c r="H175" s="31">
        <v>150550</v>
      </c>
      <c r="J175" s="31">
        <v>150550</v>
      </c>
      <c r="K175" s="31">
        <v>17252.5</v>
      </c>
      <c r="L175" s="31">
        <v>17252.5</v>
      </c>
      <c r="M175" s="31">
        <v>17252.5</v>
      </c>
      <c r="N175" s="31">
        <v>17252.5</v>
      </c>
      <c r="O175" s="31" t="s">
        <v>242</v>
      </c>
    </row>
    <row r="176" spans="1:15" x14ac:dyDescent="0.2">
      <c r="B176" s="56"/>
      <c r="C176" s="56"/>
      <c r="D176" s="32" t="str">
        <f t="shared" si="15"/>
        <v xml:space="preserve"> 31120-8205 </v>
      </c>
      <c r="G176" s="31" t="s">
        <v>180</v>
      </c>
      <c r="H176" s="31">
        <v>150550</v>
      </c>
      <c r="J176" s="54">
        <v>150550</v>
      </c>
      <c r="K176" s="31">
        <v>17252.5</v>
      </c>
      <c r="L176" s="54">
        <v>17252.5</v>
      </c>
      <c r="M176" s="31">
        <v>17252.5</v>
      </c>
      <c r="N176" s="31">
        <v>17252.5</v>
      </c>
      <c r="O176" s="31">
        <v>133297.5</v>
      </c>
    </row>
    <row r="177" spans="2:15" x14ac:dyDescent="0.2">
      <c r="B177" s="56"/>
      <c r="C177" s="56"/>
      <c r="E177" s="32" t="str">
        <f t="shared" si="16"/>
        <v xml:space="preserve"> 1 </v>
      </c>
      <c r="G177" s="31" t="s">
        <v>131</v>
      </c>
      <c r="H177" s="31">
        <v>150550</v>
      </c>
      <c r="J177" s="31">
        <v>150550</v>
      </c>
      <c r="K177" s="54">
        <v>17252.5</v>
      </c>
      <c r="L177" s="31">
        <v>17252.5</v>
      </c>
      <c r="M177" s="60">
        <v>17252.5</v>
      </c>
      <c r="N177" s="31">
        <v>17252.5</v>
      </c>
      <c r="O177" s="31">
        <v>133297.5</v>
      </c>
    </row>
    <row r="178" spans="2:15" x14ac:dyDescent="0.2">
      <c r="B178" s="56"/>
      <c r="C178" s="56"/>
      <c r="F178" s="32" t="str">
        <f t="shared" si="19"/>
        <v>2171</v>
      </c>
      <c r="G178" s="31" t="s">
        <v>243</v>
      </c>
      <c r="H178" s="31">
        <v>10000</v>
      </c>
      <c r="J178" s="31">
        <v>10000</v>
      </c>
      <c r="K178" s="31">
        <v>10000</v>
      </c>
      <c r="L178" s="31">
        <v>10000</v>
      </c>
      <c r="M178" s="31">
        <v>10000</v>
      </c>
      <c r="N178" s="31">
        <v>10000</v>
      </c>
      <c r="O178" s="31" t="s">
        <v>126</v>
      </c>
    </row>
    <row r="179" spans="2:15" x14ac:dyDescent="0.2">
      <c r="B179" s="56"/>
      <c r="C179" s="56"/>
      <c r="F179" s="32" t="str">
        <f t="shared" si="19"/>
        <v>2411</v>
      </c>
      <c r="G179" s="31" t="s">
        <v>244</v>
      </c>
      <c r="H179" s="31">
        <v>115000</v>
      </c>
      <c r="J179" s="31">
        <v>115000</v>
      </c>
      <c r="O179" s="31">
        <v>115000</v>
      </c>
    </row>
    <row r="180" spans="2:15" x14ac:dyDescent="0.2">
      <c r="B180" s="56"/>
      <c r="C180" s="56"/>
      <c r="F180" s="32" t="str">
        <f t="shared" si="19"/>
        <v>3511</v>
      </c>
      <c r="G180" s="31" t="s">
        <v>174</v>
      </c>
      <c r="H180" s="31">
        <v>20000</v>
      </c>
      <c r="J180" s="31">
        <v>20000</v>
      </c>
      <c r="K180" s="31">
        <v>1702.5</v>
      </c>
      <c r="L180" s="31">
        <v>1702.5</v>
      </c>
      <c r="M180" s="54">
        <v>1702.5</v>
      </c>
      <c r="N180" s="31">
        <v>1702.5</v>
      </c>
      <c r="O180" s="31">
        <v>18297.5</v>
      </c>
    </row>
    <row r="181" spans="2:15" x14ac:dyDescent="0.2">
      <c r="B181" s="56"/>
      <c r="C181" s="56"/>
      <c r="F181" s="32" t="str">
        <f t="shared" si="19"/>
        <v>4411</v>
      </c>
      <c r="G181" s="31" t="s">
        <v>142</v>
      </c>
      <c r="H181" s="54">
        <v>5550</v>
      </c>
      <c r="J181" s="31">
        <v>5550</v>
      </c>
      <c r="K181" s="31">
        <v>5550</v>
      </c>
      <c r="L181" s="31">
        <v>5550</v>
      </c>
      <c r="M181" s="31">
        <v>5550</v>
      </c>
      <c r="N181" s="31">
        <v>5550</v>
      </c>
    </row>
    <row r="182" spans="2:15" x14ac:dyDescent="0.2">
      <c r="B182" s="56"/>
      <c r="C182" s="56" t="str">
        <f t="shared" si="14"/>
        <v>110 0118</v>
      </c>
      <c r="G182" s="31" t="s">
        <v>245</v>
      </c>
      <c r="H182" s="54">
        <v>797640</v>
      </c>
      <c r="J182" s="31">
        <v>797640</v>
      </c>
      <c r="K182" s="31">
        <v>76110.5</v>
      </c>
      <c r="L182" s="31">
        <v>76110.5</v>
      </c>
      <c r="M182" s="31">
        <v>76110.5</v>
      </c>
      <c r="N182" s="31">
        <v>76110.5</v>
      </c>
      <c r="O182" s="31">
        <v>721529.5</v>
      </c>
    </row>
    <row r="183" spans="2:15" x14ac:dyDescent="0.2">
      <c r="B183" s="56"/>
      <c r="C183" s="56"/>
      <c r="D183" s="32" t="str">
        <f t="shared" si="15"/>
        <v xml:space="preserve"> 31120-8205 </v>
      </c>
      <c r="G183" s="31" t="s">
        <v>180</v>
      </c>
      <c r="H183" s="31">
        <v>797640</v>
      </c>
      <c r="J183" s="31">
        <v>797640</v>
      </c>
      <c r="K183" s="31">
        <v>76110.5</v>
      </c>
      <c r="L183" s="31">
        <v>76110.5</v>
      </c>
      <c r="M183" s="31">
        <v>76110.5</v>
      </c>
      <c r="N183" s="54">
        <v>76110.5</v>
      </c>
      <c r="O183" s="31">
        <v>721529.5</v>
      </c>
    </row>
    <row r="184" spans="2:15" x14ac:dyDescent="0.2">
      <c r="B184" s="56"/>
      <c r="C184" s="56"/>
      <c r="E184" s="32" t="str">
        <f t="shared" si="16"/>
        <v xml:space="preserve"> 1 </v>
      </c>
      <c r="G184" s="31" t="s">
        <v>131</v>
      </c>
      <c r="H184" s="31">
        <v>797640</v>
      </c>
      <c r="I184" s="59"/>
      <c r="J184" s="31">
        <v>797640</v>
      </c>
      <c r="K184" s="31">
        <v>76110.5</v>
      </c>
      <c r="L184" s="31">
        <v>76110.5</v>
      </c>
      <c r="M184" s="31">
        <v>76110.5</v>
      </c>
      <c r="N184" s="54">
        <v>76110.5</v>
      </c>
      <c r="O184" s="31">
        <v>721529.5</v>
      </c>
    </row>
    <row r="185" spans="2:15" x14ac:dyDescent="0.2">
      <c r="B185" s="56"/>
      <c r="C185" s="56"/>
      <c r="F185" s="32" t="str">
        <f t="shared" si="19"/>
        <v>1131</v>
      </c>
      <c r="G185" s="31" t="s">
        <v>132</v>
      </c>
      <c r="H185" s="31">
        <v>189600</v>
      </c>
      <c r="J185" s="31">
        <v>189600</v>
      </c>
      <c r="K185" s="31">
        <v>37800</v>
      </c>
      <c r="L185" s="31">
        <v>37800</v>
      </c>
      <c r="M185" s="31" t="s">
        <v>246</v>
      </c>
      <c r="N185" s="31">
        <v>37800</v>
      </c>
      <c r="O185" s="31">
        <v>151800</v>
      </c>
    </row>
    <row r="186" spans="2:15" x14ac:dyDescent="0.2">
      <c r="B186" s="56"/>
      <c r="C186" s="56"/>
      <c r="F186" s="32" t="str">
        <f t="shared" si="19"/>
        <v>1321</v>
      </c>
      <c r="G186" s="31" t="s">
        <v>133</v>
      </c>
      <c r="H186" s="31">
        <v>4740</v>
      </c>
      <c r="J186" s="31">
        <v>4740</v>
      </c>
      <c r="N186" s="59"/>
      <c r="O186" s="31">
        <v>4740</v>
      </c>
    </row>
    <row r="187" spans="2:15" x14ac:dyDescent="0.2">
      <c r="B187" s="56"/>
      <c r="C187" s="56"/>
      <c r="F187" s="32" t="str">
        <f t="shared" si="19"/>
        <v>1323</v>
      </c>
      <c r="G187" s="31" t="s">
        <v>134</v>
      </c>
      <c r="H187" s="31">
        <v>15800</v>
      </c>
      <c r="J187" s="54">
        <v>15800</v>
      </c>
      <c r="O187" s="31">
        <v>15800</v>
      </c>
    </row>
    <row r="188" spans="2:15" x14ac:dyDescent="0.2">
      <c r="B188" s="56"/>
      <c r="C188" s="56"/>
      <c r="F188" s="32" t="str">
        <f t="shared" si="19"/>
        <v>1591</v>
      </c>
      <c r="G188" s="31" t="s">
        <v>157</v>
      </c>
      <c r="H188" s="31">
        <v>5000</v>
      </c>
      <c r="J188" s="31">
        <v>5000</v>
      </c>
      <c r="O188" s="31">
        <v>5000</v>
      </c>
    </row>
    <row r="189" spans="2:15" x14ac:dyDescent="0.2">
      <c r="B189" s="56"/>
      <c r="C189" s="56"/>
      <c r="F189" s="32" t="str">
        <f t="shared" si="19"/>
        <v>2111</v>
      </c>
      <c r="G189" s="31" t="s">
        <v>138</v>
      </c>
      <c r="H189" s="31">
        <v>10000</v>
      </c>
      <c r="J189" s="31" t="s">
        <v>232</v>
      </c>
      <c r="O189" s="31">
        <v>10000</v>
      </c>
    </row>
    <row r="190" spans="2:15" x14ac:dyDescent="0.2">
      <c r="B190" s="56"/>
      <c r="C190" s="56"/>
      <c r="F190" s="32" t="str">
        <f t="shared" si="19"/>
        <v>2121</v>
      </c>
      <c r="G190" s="31" t="s">
        <v>150</v>
      </c>
      <c r="H190" s="31">
        <v>10000</v>
      </c>
      <c r="J190" s="31">
        <v>10000</v>
      </c>
      <c r="O190" s="31">
        <v>10000</v>
      </c>
    </row>
    <row r="191" spans="2:15" x14ac:dyDescent="0.2">
      <c r="B191" s="56"/>
      <c r="C191" s="56"/>
      <c r="F191" s="32" t="str">
        <f t="shared" si="19"/>
        <v>2214</v>
      </c>
      <c r="G191" s="31" t="s">
        <v>181</v>
      </c>
      <c r="I191" s="31" t="s">
        <v>247</v>
      </c>
      <c r="J191" s="31">
        <v>37500</v>
      </c>
      <c r="K191" s="31">
        <v>37500</v>
      </c>
      <c r="L191" s="31">
        <v>37500</v>
      </c>
      <c r="M191" s="31">
        <v>37500</v>
      </c>
      <c r="N191" s="31">
        <v>375000</v>
      </c>
    </row>
    <row r="192" spans="2:15" x14ac:dyDescent="0.2">
      <c r="B192" s="56"/>
      <c r="C192" s="56"/>
      <c r="F192" s="32" t="str">
        <f t="shared" si="19"/>
        <v>2961</v>
      </c>
      <c r="G192" s="31" t="s">
        <v>151</v>
      </c>
      <c r="H192" s="57">
        <v>30000</v>
      </c>
      <c r="J192" s="31">
        <v>30000</v>
      </c>
      <c r="N192" s="59"/>
      <c r="O192" s="31">
        <v>30000</v>
      </c>
    </row>
    <row r="193" spans="1:15" x14ac:dyDescent="0.2">
      <c r="B193" s="56"/>
      <c r="C193" s="56"/>
      <c r="F193" s="32" t="str">
        <f t="shared" si="19"/>
        <v>3451</v>
      </c>
      <c r="G193" s="31" t="s">
        <v>140</v>
      </c>
      <c r="H193" s="31">
        <v>20000</v>
      </c>
      <c r="J193" s="31">
        <v>20000</v>
      </c>
      <c r="O193" s="31">
        <v>20000</v>
      </c>
    </row>
    <row r="194" spans="1:15" x14ac:dyDescent="0.2">
      <c r="B194" s="56"/>
      <c r="C194" s="56"/>
      <c r="F194" s="32" t="str">
        <f t="shared" si="19"/>
        <v>3821</v>
      </c>
      <c r="G194" s="31" t="s">
        <v>208</v>
      </c>
      <c r="H194" s="31">
        <v>100000</v>
      </c>
      <c r="J194" s="31">
        <v>100000</v>
      </c>
      <c r="K194" s="31">
        <v>810.5</v>
      </c>
      <c r="L194" s="31">
        <v>810.5</v>
      </c>
      <c r="M194" s="31">
        <v>810.5</v>
      </c>
      <c r="N194" s="31" t="s">
        <v>248</v>
      </c>
      <c r="O194" s="31">
        <v>99189.5</v>
      </c>
    </row>
    <row r="195" spans="1:15" x14ac:dyDescent="0.2">
      <c r="B195" s="56"/>
      <c r="C195" s="56" t="str">
        <f t="shared" si="14"/>
        <v xml:space="preserve">1400318 </v>
      </c>
      <c r="G195" s="31" t="s">
        <v>209</v>
      </c>
      <c r="H195" s="31">
        <v>49800</v>
      </c>
      <c r="J195" s="31">
        <v>49800</v>
      </c>
      <c r="K195" s="31">
        <v>1600</v>
      </c>
      <c r="L195" s="31">
        <v>1600</v>
      </c>
      <c r="M195" s="31">
        <v>1600</v>
      </c>
      <c r="N195" s="31">
        <v>1600</v>
      </c>
      <c r="O195" s="31">
        <v>48200</v>
      </c>
    </row>
    <row r="196" spans="1:15" x14ac:dyDescent="0.2">
      <c r="B196" s="56"/>
      <c r="C196" s="56"/>
      <c r="D196" s="32" t="str">
        <f t="shared" si="15"/>
        <v xml:space="preserve"> 31120-8205 </v>
      </c>
      <c r="G196" s="31" t="s">
        <v>249</v>
      </c>
      <c r="H196" s="31">
        <v>49800</v>
      </c>
      <c r="J196" s="31">
        <v>49800</v>
      </c>
      <c r="K196" s="31">
        <v>1600</v>
      </c>
      <c r="L196" s="31">
        <v>1600</v>
      </c>
      <c r="M196" s="54">
        <v>1600</v>
      </c>
      <c r="N196" s="31">
        <v>1600</v>
      </c>
      <c r="O196" s="31">
        <v>48200</v>
      </c>
    </row>
    <row r="197" spans="1:15" x14ac:dyDescent="0.2">
      <c r="B197" s="56"/>
      <c r="C197" s="56"/>
      <c r="E197" s="32" t="str">
        <f t="shared" si="16"/>
        <v xml:space="preserve"> 1 </v>
      </c>
      <c r="G197" s="31" t="s">
        <v>131</v>
      </c>
      <c r="H197" s="31">
        <v>49800</v>
      </c>
      <c r="J197" s="31">
        <v>49800</v>
      </c>
      <c r="K197" s="31">
        <v>1600</v>
      </c>
      <c r="L197" s="31">
        <v>1600</v>
      </c>
      <c r="M197" s="54">
        <v>1600</v>
      </c>
      <c r="N197" s="31">
        <v>1600</v>
      </c>
      <c r="O197" s="31">
        <v>48200</v>
      </c>
    </row>
    <row r="198" spans="1:15" x14ac:dyDescent="0.2">
      <c r="A198" s="32" t="str">
        <f t="shared" ref="A198:A221" si="20">MID(G199,6,6)</f>
        <v xml:space="preserve"> 2.6.5</v>
      </c>
      <c r="B198" s="56"/>
      <c r="C198" s="56"/>
      <c r="F198" s="32" t="str">
        <f t="shared" si="19"/>
        <v>2611</v>
      </c>
      <c r="G198" s="31" t="s">
        <v>144</v>
      </c>
      <c r="H198" s="31">
        <v>49800</v>
      </c>
      <c r="J198" s="31">
        <v>49800</v>
      </c>
      <c r="K198" s="31">
        <v>1600</v>
      </c>
      <c r="L198" s="59">
        <v>1600</v>
      </c>
      <c r="M198" s="31">
        <v>1600</v>
      </c>
      <c r="N198" s="31">
        <v>1600</v>
      </c>
      <c r="O198" s="31">
        <v>48200</v>
      </c>
    </row>
    <row r="199" spans="1:15" x14ac:dyDescent="0.2">
      <c r="B199" s="56"/>
      <c r="C199" s="56"/>
      <c r="G199" s="31" t="s">
        <v>182</v>
      </c>
      <c r="H199" s="31">
        <v>766486.5</v>
      </c>
      <c r="J199" s="31">
        <v>766486.5</v>
      </c>
      <c r="K199" s="31">
        <v>78301.259999999995</v>
      </c>
      <c r="L199" s="31">
        <v>78301.259999999995</v>
      </c>
      <c r="M199" s="31">
        <v>78301.259999999995</v>
      </c>
      <c r="N199" s="31">
        <v>78301.259999999995</v>
      </c>
      <c r="O199" s="31">
        <v>688185.24</v>
      </c>
    </row>
    <row r="200" spans="1:15" x14ac:dyDescent="0.2">
      <c r="B200" s="56" t="str">
        <f t="shared" ref="B200:B223" si="21">MID(G200,6,5)</f>
        <v xml:space="preserve"> E010</v>
      </c>
      <c r="C200" s="56"/>
      <c r="G200" s="31" t="s">
        <v>250</v>
      </c>
      <c r="H200" s="31">
        <v>766486.5</v>
      </c>
      <c r="J200" s="31">
        <v>766486.5</v>
      </c>
      <c r="K200" s="54">
        <v>78301.259999999995</v>
      </c>
      <c r="L200" s="31">
        <v>78301.259999999995</v>
      </c>
      <c r="M200" s="31">
        <v>78301.259999999995</v>
      </c>
      <c r="N200" s="31">
        <v>78301.259999999995</v>
      </c>
      <c r="O200" s="31">
        <v>688185.24</v>
      </c>
    </row>
    <row r="201" spans="1:15" x14ac:dyDescent="0.2">
      <c r="B201" s="56"/>
      <c r="C201" s="56" t="str">
        <f t="shared" ref="C201:C238" si="22">MID(G201,5,8)</f>
        <v xml:space="preserve">1100117 </v>
      </c>
      <c r="G201" s="31" t="s">
        <v>149</v>
      </c>
      <c r="H201" s="31">
        <v>50000</v>
      </c>
      <c r="J201" s="31">
        <v>50000</v>
      </c>
      <c r="O201" s="31">
        <v>50000</v>
      </c>
    </row>
    <row r="202" spans="1:15" x14ac:dyDescent="0.2">
      <c r="B202" s="56"/>
      <c r="C202" s="56"/>
      <c r="D202" s="32" t="str">
        <f t="shared" ref="D202:D239" si="23">MID(G202,3,12)</f>
        <v xml:space="preserve"> 31120-8206 </v>
      </c>
      <c r="G202" s="31" t="s">
        <v>183</v>
      </c>
      <c r="H202" s="31">
        <v>50000</v>
      </c>
      <c r="J202" s="31">
        <v>50000</v>
      </c>
      <c r="N202" s="59"/>
      <c r="O202" s="31">
        <v>50000</v>
      </c>
    </row>
    <row r="203" spans="1:15" x14ac:dyDescent="0.2">
      <c r="B203" s="56"/>
      <c r="C203" s="56"/>
      <c r="E203" s="32" t="str">
        <f t="shared" ref="E203:E240" si="24">MID(G203,2,3)</f>
        <v xml:space="preserve"> 1 </v>
      </c>
      <c r="G203" s="31" t="s">
        <v>131</v>
      </c>
      <c r="H203" s="54">
        <v>50000</v>
      </c>
      <c r="J203" s="31">
        <v>50000</v>
      </c>
      <c r="O203" s="31">
        <v>50000</v>
      </c>
    </row>
    <row r="204" spans="1:15" x14ac:dyDescent="0.2">
      <c r="B204" s="56"/>
      <c r="C204" s="56"/>
      <c r="F204" s="32" t="str">
        <f t="shared" si="19"/>
        <v>3551</v>
      </c>
      <c r="G204" s="31" t="s">
        <v>251</v>
      </c>
      <c r="H204" s="31">
        <v>50000</v>
      </c>
      <c r="J204" s="31">
        <v>50000</v>
      </c>
      <c r="O204" s="31">
        <v>50000</v>
      </c>
    </row>
    <row r="205" spans="1:15" x14ac:dyDescent="0.2">
      <c r="B205" s="56"/>
      <c r="C205" s="56" t="str">
        <f t="shared" si="22"/>
        <v xml:space="preserve">1100118 </v>
      </c>
      <c r="G205" s="31" t="s">
        <v>206</v>
      </c>
      <c r="H205" s="31">
        <v>268490</v>
      </c>
      <c r="I205" s="31">
        <v>268490</v>
      </c>
      <c r="J205" s="31">
        <v>77101.259999999995</v>
      </c>
      <c r="K205" s="59">
        <v>77101.259999999995</v>
      </c>
      <c r="L205" s="31">
        <v>77101.259999999995</v>
      </c>
      <c r="M205" s="31">
        <v>77101.259999999995</v>
      </c>
      <c r="N205" s="31">
        <v>191388.74</v>
      </c>
    </row>
    <row r="206" spans="1:15" x14ac:dyDescent="0.2">
      <c r="B206" s="56"/>
      <c r="C206" s="56"/>
      <c r="D206" s="32" t="str">
        <f t="shared" si="23"/>
        <v xml:space="preserve"> 31120-8206 </v>
      </c>
      <c r="G206" s="31" t="s">
        <v>183</v>
      </c>
      <c r="H206" s="54">
        <v>268490</v>
      </c>
      <c r="J206" s="54">
        <v>268490</v>
      </c>
      <c r="K206" s="31">
        <v>77101.259999999995</v>
      </c>
      <c r="L206" s="31">
        <v>77101.259999999995</v>
      </c>
      <c r="M206" s="31">
        <v>77101.259999999995</v>
      </c>
      <c r="N206" s="31">
        <v>77101.259999999995</v>
      </c>
      <c r="O206" s="31">
        <v>191388.74</v>
      </c>
    </row>
    <row r="207" spans="1:15" x14ac:dyDescent="0.2">
      <c r="B207" s="56"/>
      <c r="C207" s="56"/>
      <c r="E207" s="32" t="str">
        <f t="shared" si="24"/>
        <v xml:space="preserve"> 1 </v>
      </c>
      <c r="G207" s="31" t="s">
        <v>131</v>
      </c>
      <c r="H207" s="31">
        <v>268490</v>
      </c>
      <c r="J207" s="31">
        <v>268490</v>
      </c>
      <c r="K207" s="31">
        <v>77101.259999999995</v>
      </c>
      <c r="L207" s="31" t="s">
        <v>252</v>
      </c>
      <c r="M207" s="31">
        <v>77101.259999999995</v>
      </c>
      <c r="N207" s="31">
        <v>77101.259999999995</v>
      </c>
      <c r="O207" s="31">
        <v>191388.74</v>
      </c>
    </row>
    <row r="208" spans="1:15" x14ac:dyDescent="0.2">
      <c r="B208" s="56"/>
      <c r="C208" s="56"/>
      <c r="F208" s="32" t="str">
        <f t="shared" si="19"/>
        <v>1131</v>
      </c>
      <c r="G208" s="31" t="s">
        <v>132</v>
      </c>
      <c r="H208" s="31">
        <v>183600</v>
      </c>
      <c r="J208" s="31">
        <v>183600</v>
      </c>
      <c r="K208" s="31">
        <v>45900</v>
      </c>
      <c r="L208" s="31">
        <v>45900</v>
      </c>
      <c r="M208" s="31">
        <v>45900</v>
      </c>
      <c r="N208" s="59">
        <v>45900</v>
      </c>
      <c r="O208" s="31">
        <v>137700</v>
      </c>
    </row>
    <row r="209" spans="1:15" x14ac:dyDescent="0.2">
      <c r="B209" s="56"/>
      <c r="C209" s="56"/>
      <c r="F209" s="32" t="str">
        <f t="shared" si="19"/>
        <v>1321</v>
      </c>
      <c r="G209" s="31" t="s">
        <v>133</v>
      </c>
      <c r="H209" s="31">
        <v>4590</v>
      </c>
      <c r="J209" s="31">
        <v>4590</v>
      </c>
      <c r="O209" s="31">
        <v>4590</v>
      </c>
    </row>
    <row r="210" spans="1:15" x14ac:dyDescent="0.2">
      <c r="B210" s="56"/>
      <c r="C210" s="56"/>
      <c r="F210" s="32" t="str">
        <f t="shared" si="19"/>
        <v>1323</v>
      </c>
      <c r="G210" s="31" t="s">
        <v>134</v>
      </c>
      <c r="H210" s="31">
        <v>15300</v>
      </c>
      <c r="J210" s="59">
        <v>15300</v>
      </c>
      <c r="O210" s="31">
        <v>15300</v>
      </c>
    </row>
    <row r="211" spans="1:15" x14ac:dyDescent="0.2">
      <c r="B211" s="56"/>
      <c r="C211" s="56"/>
      <c r="F211" s="32" t="str">
        <f t="shared" si="19"/>
        <v>1591</v>
      </c>
      <c r="G211" s="31" t="s">
        <v>157</v>
      </c>
      <c r="H211" s="31">
        <v>5000</v>
      </c>
      <c r="J211" s="31">
        <v>5000</v>
      </c>
      <c r="K211" s="31" t="s">
        <v>126</v>
      </c>
      <c r="O211" s="31">
        <v>5000</v>
      </c>
    </row>
    <row r="212" spans="1:15" x14ac:dyDescent="0.2">
      <c r="B212" s="56"/>
      <c r="C212" s="56"/>
      <c r="F212" s="32" t="str">
        <f t="shared" si="19"/>
        <v>2111</v>
      </c>
      <c r="G212" s="31" t="s">
        <v>138</v>
      </c>
      <c r="H212" s="31">
        <v>10000</v>
      </c>
      <c r="J212" s="31">
        <v>10000</v>
      </c>
      <c r="O212" s="31">
        <v>10000</v>
      </c>
    </row>
    <row r="213" spans="1:15" x14ac:dyDescent="0.2">
      <c r="B213" s="56"/>
      <c r="C213" s="56"/>
      <c r="F213" s="32" t="str">
        <f t="shared" si="19"/>
        <v>2961</v>
      </c>
      <c r="G213" s="31" t="s">
        <v>151</v>
      </c>
      <c r="H213" s="31">
        <v>40000</v>
      </c>
      <c r="J213" s="31">
        <v>40000</v>
      </c>
      <c r="K213" s="31">
        <v>31201.26</v>
      </c>
      <c r="L213" s="31">
        <v>31201.26</v>
      </c>
      <c r="M213" s="31">
        <v>31201.26</v>
      </c>
      <c r="N213" s="31">
        <v>31201.26</v>
      </c>
      <c r="O213" s="31">
        <v>8798.74</v>
      </c>
    </row>
    <row r="214" spans="1:15" x14ac:dyDescent="0.2">
      <c r="B214" s="56"/>
      <c r="C214" s="56" t="str">
        <f t="shared" si="22"/>
        <v xml:space="preserve">1400318 </v>
      </c>
      <c r="G214" s="31" t="s">
        <v>209</v>
      </c>
      <c r="H214" s="31">
        <v>29900</v>
      </c>
      <c r="J214" s="31">
        <v>29900</v>
      </c>
      <c r="K214" s="54">
        <v>1200</v>
      </c>
      <c r="L214" s="31">
        <v>1200</v>
      </c>
      <c r="M214" s="31">
        <v>1200</v>
      </c>
      <c r="N214" s="31">
        <v>1200</v>
      </c>
      <c r="O214" s="31">
        <v>28700</v>
      </c>
    </row>
    <row r="215" spans="1:15" x14ac:dyDescent="0.2">
      <c r="B215" s="56"/>
      <c r="C215" s="56"/>
      <c r="D215" s="32" t="str">
        <f t="shared" si="23"/>
        <v xml:space="preserve"> 31120-8206 </v>
      </c>
      <c r="G215" s="31" t="s">
        <v>183</v>
      </c>
      <c r="H215" s="31">
        <v>29900</v>
      </c>
      <c r="J215" s="31">
        <v>29900</v>
      </c>
      <c r="K215" s="31">
        <v>1200</v>
      </c>
      <c r="L215" s="31" t="s">
        <v>253</v>
      </c>
      <c r="M215" s="31">
        <v>1200</v>
      </c>
      <c r="N215" s="31">
        <v>1200</v>
      </c>
      <c r="O215" s="59">
        <v>28700</v>
      </c>
    </row>
    <row r="216" spans="1:15" x14ac:dyDescent="0.2">
      <c r="B216" s="56"/>
      <c r="C216" s="56"/>
      <c r="E216" s="32" t="str">
        <f t="shared" si="24"/>
        <v xml:space="preserve"> 1 </v>
      </c>
      <c r="G216" s="31" t="s">
        <v>131</v>
      </c>
      <c r="H216" s="54">
        <v>29900</v>
      </c>
      <c r="J216" s="31">
        <v>29900</v>
      </c>
      <c r="K216" s="31">
        <v>1200</v>
      </c>
      <c r="L216" s="31">
        <v>1200</v>
      </c>
      <c r="M216" s="31">
        <v>1200</v>
      </c>
      <c r="N216" s="31" t="s">
        <v>254</v>
      </c>
      <c r="O216" s="31">
        <v>28700</v>
      </c>
    </row>
    <row r="217" spans="1:15" x14ac:dyDescent="0.2">
      <c r="B217" s="56"/>
      <c r="C217" s="56"/>
      <c r="F217" s="32" t="str">
        <f t="shared" si="19"/>
        <v>2611</v>
      </c>
      <c r="G217" s="31" t="s">
        <v>144</v>
      </c>
      <c r="H217" s="31">
        <v>29900</v>
      </c>
      <c r="J217" s="31">
        <v>29900</v>
      </c>
      <c r="K217" s="31">
        <v>1200</v>
      </c>
      <c r="L217" s="31">
        <v>1200</v>
      </c>
      <c r="M217" s="31">
        <v>1200</v>
      </c>
      <c r="N217" s="31" t="s">
        <v>255</v>
      </c>
    </row>
    <row r="218" spans="1:15" x14ac:dyDescent="0.2">
      <c r="B218" s="56"/>
      <c r="C218" s="56" t="str">
        <f t="shared" si="22"/>
        <v xml:space="preserve">1600418 </v>
      </c>
      <c r="G218" s="31" t="s">
        <v>216</v>
      </c>
      <c r="H218" s="31">
        <v>418096.5</v>
      </c>
      <c r="J218" s="31">
        <v>418096.5</v>
      </c>
      <c r="O218" s="31">
        <v>418096.5</v>
      </c>
    </row>
    <row r="219" spans="1:15" x14ac:dyDescent="0.2">
      <c r="B219" s="56"/>
      <c r="C219" s="56"/>
      <c r="D219" s="32" t="str">
        <f t="shared" si="23"/>
        <v xml:space="preserve"> 31120-8206 </v>
      </c>
      <c r="G219" s="31" t="s">
        <v>183</v>
      </c>
      <c r="I219" s="31">
        <v>418096.5</v>
      </c>
      <c r="N219" s="31">
        <v>418096.5</v>
      </c>
    </row>
    <row r="220" spans="1:15" x14ac:dyDescent="0.2">
      <c r="B220" s="56"/>
      <c r="C220" s="56"/>
      <c r="E220" s="32" t="str">
        <f t="shared" si="24"/>
        <v xml:space="preserve"> 1 </v>
      </c>
      <c r="G220" s="31" t="s">
        <v>131</v>
      </c>
      <c r="H220" s="31">
        <v>418096.5</v>
      </c>
      <c r="J220" s="31">
        <v>418096.5</v>
      </c>
      <c r="O220" s="31">
        <v>418096.5</v>
      </c>
    </row>
    <row r="221" spans="1:15" x14ac:dyDescent="0.2">
      <c r="A221" s="32" t="str">
        <f t="shared" si="20"/>
        <v xml:space="preserve"> 2.7.1</v>
      </c>
      <c r="B221" s="56"/>
      <c r="C221" s="56"/>
      <c r="F221" s="32" t="str">
        <f t="shared" si="19"/>
        <v>2214</v>
      </c>
      <c r="G221" s="31" t="s">
        <v>181</v>
      </c>
      <c r="H221" s="31">
        <v>418096.5</v>
      </c>
      <c r="J221" s="31">
        <v>418096.5</v>
      </c>
      <c r="O221" s="54">
        <v>418096.5</v>
      </c>
    </row>
    <row r="222" spans="1:15" x14ac:dyDescent="0.2">
      <c r="B222" s="56"/>
      <c r="C222" s="56"/>
      <c r="G222" s="31" t="s">
        <v>184</v>
      </c>
      <c r="H222" s="31">
        <v>232555</v>
      </c>
      <c r="J222" s="31" t="s">
        <v>256</v>
      </c>
      <c r="K222" s="31">
        <v>31050</v>
      </c>
      <c r="L222" s="31">
        <v>31050</v>
      </c>
      <c r="M222" s="31">
        <v>31050</v>
      </c>
      <c r="N222" s="31">
        <v>31050</v>
      </c>
      <c r="O222" s="31">
        <v>201505</v>
      </c>
    </row>
    <row r="223" spans="1:15" x14ac:dyDescent="0.2">
      <c r="B223" s="56" t="str">
        <f t="shared" si="21"/>
        <v>E0109</v>
      </c>
      <c r="C223" s="56"/>
      <c r="G223" s="31" t="s">
        <v>185</v>
      </c>
      <c r="H223" s="31">
        <v>232555</v>
      </c>
      <c r="J223" s="31">
        <v>232555</v>
      </c>
      <c r="K223" s="31">
        <v>31050</v>
      </c>
      <c r="L223" s="54">
        <v>31050</v>
      </c>
      <c r="M223" s="31">
        <v>31050</v>
      </c>
      <c r="N223" s="31">
        <v>31050</v>
      </c>
      <c r="O223" s="31">
        <v>201505</v>
      </c>
    </row>
    <row r="224" spans="1:15" x14ac:dyDescent="0.2">
      <c r="B224" s="56"/>
      <c r="C224" s="56" t="str">
        <f t="shared" si="22"/>
        <v xml:space="preserve">1100117 </v>
      </c>
      <c r="G224" s="31" t="s">
        <v>149</v>
      </c>
      <c r="H224" s="31">
        <v>20000</v>
      </c>
      <c r="J224" s="31">
        <v>20000</v>
      </c>
      <c r="O224" s="31">
        <v>20000</v>
      </c>
    </row>
    <row r="225" spans="2:15" x14ac:dyDescent="0.2">
      <c r="B225" s="56"/>
      <c r="C225" s="56"/>
      <c r="G225" s="31" t="s">
        <v>257</v>
      </c>
      <c r="H225" s="31">
        <v>20000</v>
      </c>
      <c r="J225" s="31">
        <v>20000</v>
      </c>
      <c r="O225" s="31">
        <v>20000</v>
      </c>
    </row>
    <row r="226" spans="2:15" x14ac:dyDescent="0.2">
      <c r="B226" s="56"/>
      <c r="C226" s="56"/>
      <c r="E226" s="32" t="str">
        <f t="shared" si="24"/>
        <v xml:space="preserve"> 1 </v>
      </c>
      <c r="G226" s="31" t="s">
        <v>131</v>
      </c>
      <c r="H226" s="31">
        <v>20000</v>
      </c>
      <c r="J226" s="31">
        <v>20000</v>
      </c>
      <c r="L226" s="54"/>
      <c r="O226" s="31">
        <v>20000</v>
      </c>
    </row>
    <row r="227" spans="2:15" x14ac:dyDescent="0.2">
      <c r="B227" s="56"/>
      <c r="C227" s="56"/>
      <c r="F227" s="32" t="str">
        <f t="shared" si="19"/>
        <v>3821</v>
      </c>
      <c r="G227" s="31" t="s">
        <v>208</v>
      </c>
      <c r="H227" s="31">
        <v>20000</v>
      </c>
      <c r="J227" s="31">
        <v>20000</v>
      </c>
    </row>
    <row r="228" spans="2:15" x14ac:dyDescent="0.2">
      <c r="B228" s="56"/>
      <c r="C228" s="56" t="str">
        <f t="shared" si="22"/>
        <v xml:space="preserve">1100118 </v>
      </c>
      <c r="G228" s="31" t="s">
        <v>206</v>
      </c>
      <c r="H228" s="31">
        <v>182655</v>
      </c>
      <c r="J228" s="31">
        <v>182655</v>
      </c>
      <c r="K228" s="31">
        <v>31050</v>
      </c>
      <c r="L228" s="31">
        <v>31050</v>
      </c>
      <c r="M228" s="31">
        <v>31050</v>
      </c>
      <c r="N228" s="31">
        <v>31050</v>
      </c>
      <c r="O228" s="31">
        <v>151605</v>
      </c>
    </row>
    <row r="229" spans="2:15" x14ac:dyDescent="0.2">
      <c r="B229" s="56"/>
      <c r="C229" s="56"/>
      <c r="D229" s="32" t="str">
        <f t="shared" si="23"/>
        <v xml:space="preserve"> 31120-8209 </v>
      </c>
      <c r="G229" s="31" t="s">
        <v>186</v>
      </c>
      <c r="H229" s="31">
        <v>182655</v>
      </c>
      <c r="J229" s="31">
        <v>182655</v>
      </c>
      <c r="K229" s="31">
        <v>31050</v>
      </c>
      <c r="L229" s="31">
        <v>31050</v>
      </c>
      <c r="M229" s="31">
        <v>31050</v>
      </c>
      <c r="N229" s="31">
        <v>31050</v>
      </c>
      <c r="O229" s="31">
        <v>151605</v>
      </c>
    </row>
    <row r="230" spans="2:15" x14ac:dyDescent="0.2">
      <c r="B230" s="56"/>
      <c r="C230" s="56"/>
      <c r="E230" s="32" t="str">
        <f t="shared" si="24"/>
        <v xml:space="preserve"> 1 </v>
      </c>
      <c r="G230" s="31" t="s">
        <v>131</v>
      </c>
      <c r="H230" s="31">
        <v>182655</v>
      </c>
      <c r="J230" s="31">
        <v>182655</v>
      </c>
      <c r="K230" s="31">
        <v>31050</v>
      </c>
      <c r="L230" s="59">
        <v>31050</v>
      </c>
      <c r="M230" s="31" t="s">
        <v>258</v>
      </c>
      <c r="N230" s="54">
        <v>31050</v>
      </c>
      <c r="O230" s="31">
        <v>151605</v>
      </c>
    </row>
    <row r="231" spans="2:15" x14ac:dyDescent="0.2">
      <c r="B231" s="56"/>
      <c r="C231" s="56"/>
      <c r="F231" s="32" t="str">
        <f t="shared" ref="F231:F240" si="25">MID(G231,1,4)</f>
        <v>1131</v>
      </c>
      <c r="G231" s="31" t="s">
        <v>132</v>
      </c>
      <c r="H231" s="31">
        <v>124200</v>
      </c>
      <c r="J231" s="31">
        <v>124200</v>
      </c>
      <c r="K231" s="31" t="s">
        <v>259</v>
      </c>
      <c r="L231" s="31">
        <v>31050</v>
      </c>
      <c r="M231" s="31">
        <v>31050</v>
      </c>
      <c r="N231" s="31">
        <v>31050</v>
      </c>
      <c r="O231" s="31">
        <v>93150</v>
      </c>
    </row>
    <row r="232" spans="2:15" x14ac:dyDescent="0.2">
      <c r="B232" s="56"/>
      <c r="C232" s="56"/>
      <c r="F232" s="32" t="str">
        <f t="shared" si="25"/>
        <v>1321</v>
      </c>
      <c r="G232" s="31" t="s">
        <v>133</v>
      </c>
      <c r="H232" s="31">
        <v>3105</v>
      </c>
      <c r="J232" s="31">
        <v>3105</v>
      </c>
      <c r="K232" s="54"/>
      <c r="O232" s="31">
        <v>3105</v>
      </c>
    </row>
    <row r="233" spans="2:15" x14ac:dyDescent="0.2">
      <c r="B233" s="56"/>
      <c r="C233" s="56"/>
      <c r="F233" s="32" t="str">
        <f t="shared" si="25"/>
        <v>1323</v>
      </c>
      <c r="G233" s="31" t="s">
        <v>134</v>
      </c>
      <c r="H233" s="31" t="s">
        <v>260</v>
      </c>
      <c r="J233" s="31">
        <v>10350</v>
      </c>
      <c r="O233" s="59">
        <v>10350</v>
      </c>
    </row>
    <row r="234" spans="2:15" x14ac:dyDescent="0.2">
      <c r="B234" s="56"/>
      <c r="C234" s="56"/>
      <c r="F234" s="32" t="str">
        <f t="shared" si="25"/>
        <v>1591</v>
      </c>
      <c r="G234" s="31" t="s">
        <v>157</v>
      </c>
      <c r="H234" s="31">
        <v>5000</v>
      </c>
      <c r="J234" s="31">
        <v>5000</v>
      </c>
      <c r="O234" s="31">
        <v>5000</v>
      </c>
    </row>
    <row r="235" spans="2:15" x14ac:dyDescent="0.2">
      <c r="B235" s="56"/>
      <c r="C235" s="56"/>
      <c r="F235" s="32" t="str">
        <f t="shared" si="25"/>
        <v>2111</v>
      </c>
      <c r="G235" s="31" t="s">
        <v>138</v>
      </c>
      <c r="H235" s="31" t="s">
        <v>261</v>
      </c>
      <c r="J235" s="59">
        <v>10000</v>
      </c>
      <c r="O235" s="31">
        <v>10000</v>
      </c>
    </row>
    <row r="236" spans="2:15" x14ac:dyDescent="0.2">
      <c r="B236" s="56"/>
      <c r="C236" s="56"/>
      <c r="F236" s="32" t="str">
        <f t="shared" si="25"/>
        <v>2121</v>
      </c>
      <c r="G236" s="31" t="s">
        <v>150</v>
      </c>
      <c r="H236" s="31">
        <v>10000</v>
      </c>
      <c r="J236" s="31">
        <v>10000</v>
      </c>
      <c r="N236" s="54"/>
      <c r="O236" s="31">
        <v>10000</v>
      </c>
    </row>
    <row r="237" spans="2:15" x14ac:dyDescent="0.2">
      <c r="B237" s="56"/>
      <c r="C237" s="56"/>
      <c r="F237" s="32" t="str">
        <f t="shared" si="25"/>
        <v>2961</v>
      </c>
      <c r="G237" s="31" t="s">
        <v>151</v>
      </c>
      <c r="H237" s="31">
        <v>20000</v>
      </c>
      <c r="J237" s="31">
        <v>20000</v>
      </c>
      <c r="O237" s="31">
        <v>20000</v>
      </c>
    </row>
    <row r="238" spans="2:15" x14ac:dyDescent="0.2">
      <c r="B238" s="56"/>
      <c r="C238" s="56" t="str">
        <f t="shared" si="22"/>
        <v xml:space="preserve">1400318 </v>
      </c>
      <c r="G238" s="31" t="s">
        <v>262</v>
      </c>
      <c r="H238" s="31">
        <v>29900</v>
      </c>
      <c r="J238" s="31">
        <v>29900</v>
      </c>
      <c r="K238" s="54"/>
      <c r="N238" s="54"/>
      <c r="O238" s="31">
        <v>29900</v>
      </c>
    </row>
    <row r="239" spans="2:15" x14ac:dyDescent="0.2">
      <c r="B239" s="56"/>
      <c r="C239" s="56"/>
      <c r="D239" s="32" t="str">
        <f t="shared" si="23"/>
        <v xml:space="preserve"> 31120-8209 </v>
      </c>
      <c r="G239" s="31" t="s">
        <v>186</v>
      </c>
      <c r="H239" s="31">
        <v>29900</v>
      </c>
      <c r="J239" s="31">
        <v>29900</v>
      </c>
      <c r="O239" s="31">
        <v>29900</v>
      </c>
    </row>
    <row r="240" spans="2:15" x14ac:dyDescent="0.2">
      <c r="B240" s="56"/>
      <c r="C240" s="56"/>
      <c r="E240" s="32" t="str">
        <f t="shared" si="24"/>
        <v xml:space="preserve"> 1 </v>
      </c>
      <c r="G240" s="31" t="s">
        <v>131</v>
      </c>
      <c r="H240" s="31">
        <v>29900</v>
      </c>
      <c r="J240" s="59">
        <v>29900</v>
      </c>
      <c r="O240" s="31">
        <v>29900</v>
      </c>
    </row>
    <row r="241" spans="2:15" x14ac:dyDescent="0.2">
      <c r="B241" s="56"/>
      <c r="C241" s="56"/>
      <c r="F241" s="32" t="str">
        <f t="shared" ref="F236:F242" si="26">MID(G241,1,4)</f>
        <v>2611</v>
      </c>
      <c r="G241" s="31" t="s">
        <v>144</v>
      </c>
      <c r="H241" s="31">
        <v>29900</v>
      </c>
      <c r="J241" s="31">
        <v>29900</v>
      </c>
      <c r="O241" s="31">
        <v>29900</v>
      </c>
    </row>
    <row r="242" spans="2:15" x14ac:dyDescent="0.2">
      <c r="B242" s="56"/>
      <c r="C242" s="56"/>
      <c r="F242" s="32" t="str">
        <f t="shared" si="26"/>
        <v/>
      </c>
      <c r="H242" s="59"/>
    </row>
    <row r="243" spans="2:15" x14ac:dyDescent="0.2">
      <c r="B243" s="56"/>
      <c r="C243" s="56"/>
    </row>
    <row r="244" spans="2:15" x14ac:dyDescent="0.2">
      <c r="B244" s="56"/>
      <c r="C244" s="56"/>
      <c r="I244" s="59"/>
    </row>
    <row r="245" spans="2:15" x14ac:dyDescent="0.2">
      <c r="B245" s="56"/>
      <c r="C245" s="56" t="str">
        <f>MID(G245,5,8)</f>
        <v/>
      </c>
    </row>
    <row r="246" spans="2:15" x14ac:dyDescent="0.2">
      <c r="B246" s="56"/>
      <c r="C246" s="56"/>
      <c r="D246" s="32" t="str">
        <f t="shared" ref="D246:D255" si="27">MID(G246,3,12)</f>
        <v/>
      </c>
    </row>
    <row r="247" spans="2:15" x14ac:dyDescent="0.2">
      <c r="B247" s="56"/>
      <c r="C247" s="56"/>
      <c r="E247" s="32" t="str">
        <f t="shared" ref="E247:E256" si="28">MID(G247,2,3)</f>
        <v/>
      </c>
    </row>
    <row r="248" spans="2:15" x14ac:dyDescent="0.2">
      <c r="B248" s="56"/>
      <c r="C248" s="56"/>
      <c r="O248" s="54"/>
    </row>
    <row r="249" spans="2:15" x14ac:dyDescent="0.2">
      <c r="B249" s="56"/>
      <c r="C249" s="56"/>
    </row>
    <row r="250" spans="2:15" x14ac:dyDescent="0.2">
      <c r="B250" s="56"/>
      <c r="C250" s="56" t="str">
        <f>MID(G250,5,8)</f>
        <v/>
      </c>
    </row>
    <row r="251" spans="2:15" x14ac:dyDescent="0.2">
      <c r="B251" s="56"/>
      <c r="C251" s="56"/>
      <c r="D251" s="32" t="str">
        <f t="shared" si="27"/>
        <v/>
      </c>
      <c r="M251" s="59"/>
    </row>
    <row r="252" spans="2:15" x14ac:dyDescent="0.2">
      <c r="B252" s="56"/>
      <c r="C252" s="56"/>
      <c r="E252" s="32" t="str">
        <f t="shared" si="28"/>
        <v/>
      </c>
      <c r="H252" s="54"/>
    </row>
    <row r="253" spans="2:15" x14ac:dyDescent="0.2">
      <c r="B253" s="56"/>
      <c r="C253" s="56"/>
    </row>
    <row r="254" spans="2:15" x14ac:dyDescent="0.2">
      <c r="B254" s="56"/>
      <c r="C254" s="56" t="str">
        <f>MID(G254,5,8)</f>
        <v/>
      </c>
    </row>
    <row r="255" spans="2:15" x14ac:dyDescent="0.2">
      <c r="B255" s="56"/>
      <c r="C255" s="56"/>
      <c r="D255" s="32" t="str">
        <f t="shared" si="27"/>
        <v/>
      </c>
      <c r="O255" s="54"/>
    </row>
    <row r="256" spans="2:15" x14ac:dyDescent="0.2">
      <c r="B256" s="56"/>
      <c r="C256" s="56"/>
      <c r="E256" s="32" t="str">
        <f t="shared" si="28"/>
        <v/>
      </c>
      <c r="J256" s="54"/>
    </row>
    <row r="257" spans="1:14" x14ac:dyDescent="0.2">
      <c r="B257" s="56"/>
      <c r="C257" s="56"/>
    </row>
    <row r="258" spans="1:14" x14ac:dyDescent="0.2">
      <c r="B258" s="56"/>
      <c r="C258" s="56"/>
    </row>
    <row r="259" spans="1:14" x14ac:dyDescent="0.2">
      <c r="B259" s="56"/>
      <c r="C259" s="56"/>
    </row>
    <row r="260" spans="1:14" x14ac:dyDescent="0.2">
      <c r="B260" s="56"/>
      <c r="C260" s="56"/>
    </row>
    <row r="261" spans="1:14" x14ac:dyDescent="0.2">
      <c r="A261" s="32" t="str">
        <f t="shared" ref="A261:A303" si="29">MID(G262,6,6)</f>
        <v/>
      </c>
      <c r="B261" s="56"/>
      <c r="C261" s="56"/>
    </row>
    <row r="262" spans="1:14" x14ac:dyDescent="0.2">
      <c r="B262" s="56"/>
      <c r="C262" s="56"/>
      <c r="M262" s="54"/>
    </row>
    <row r="263" spans="1:14" x14ac:dyDescent="0.2">
      <c r="B263" s="56" t="str">
        <f t="shared" ref="B263:B283" si="30">MID(G263,6,5)</f>
        <v/>
      </c>
      <c r="C263" s="56"/>
      <c r="H263" s="59"/>
    </row>
    <row r="264" spans="1:14" x14ac:dyDescent="0.2">
      <c r="B264" s="56"/>
      <c r="C264" s="56" t="str">
        <f>MID(G264,5,8)</f>
        <v/>
      </c>
    </row>
    <row r="265" spans="1:14" x14ac:dyDescent="0.2">
      <c r="B265" s="56"/>
      <c r="C265" s="56"/>
      <c r="N265" s="54"/>
    </row>
    <row r="266" spans="1:14" x14ac:dyDescent="0.2">
      <c r="B266" s="56"/>
      <c r="C266" s="56"/>
      <c r="E266" s="32" t="str">
        <f t="shared" ref="E266:E302" si="31">MID(G266,2,3)</f>
        <v/>
      </c>
    </row>
    <row r="267" spans="1:14" x14ac:dyDescent="0.2">
      <c r="B267" s="56"/>
      <c r="C267" s="56"/>
      <c r="F267" s="32" t="str">
        <f>MID(G267,1,4)</f>
        <v/>
      </c>
    </row>
    <row r="268" spans="1:14" x14ac:dyDescent="0.2">
      <c r="B268" s="56"/>
      <c r="C268" s="56"/>
      <c r="F268" s="32" t="str">
        <f t="shared" ref="F268:F331" si="32">MID(G268,1,4)</f>
        <v/>
      </c>
    </row>
    <row r="269" spans="1:14" x14ac:dyDescent="0.2">
      <c r="B269" s="56"/>
      <c r="C269" s="56"/>
      <c r="F269" s="32" t="str">
        <f t="shared" si="32"/>
        <v/>
      </c>
    </row>
    <row r="270" spans="1:14" x14ac:dyDescent="0.2">
      <c r="B270" s="56"/>
      <c r="C270" s="56"/>
      <c r="F270" s="32" t="str">
        <f t="shared" si="32"/>
        <v/>
      </c>
      <c r="M270" s="59"/>
    </row>
    <row r="271" spans="1:14" x14ac:dyDescent="0.2">
      <c r="B271" s="56"/>
      <c r="C271" s="56"/>
      <c r="F271" s="32" t="str">
        <f t="shared" si="32"/>
        <v/>
      </c>
    </row>
    <row r="272" spans="1:14" x14ac:dyDescent="0.2">
      <c r="B272" s="56"/>
      <c r="C272" s="56"/>
      <c r="F272" s="32" t="str">
        <f t="shared" si="32"/>
        <v/>
      </c>
    </row>
    <row r="273" spans="1:14" x14ac:dyDescent="0.2">
      <c r="B273" s="56"/>
      <c r="C273" s="56"/>
      <c r="F273" s="32" t="str">
        <f t="shared" si="32"/>
        <v/>
      </c>
    </row>
    <row r="274" spans="1:14" x14ac:dyDescent="0.2">
      <c r="B274" s="56"/>
      <c r="C274" s="56" t="str">
        <f>MID(G274,5,8)</f>
        <v/>
      </c>
    </row>
    <row r="275" spans="1:14" x14ac:dyDescent="0.2">
      <c r="B275" s="56"/>
      <c r="C275" s="56"/>
    </row>
    <row r="276" spans="1:14" x14ac:dyDescent="0.2">
      <c r="B276" s="56"/>
      <c r="C276" s="56"/>
      <c r="E276" s="32" t="str">
        <f t="shared" si="31"/>
        <v/>
      </c>
    </row>
    <row r="277" spans="1:14" x14ac:dyDescent="0.2">
      <c r="B277" s="56"/>
      <c r="C277" s="56"/>
      <c r="J277" s="54"/>
    </row>
    <row r="278" spans="1:14" x14ac:dyDescent="0.2">
      <c r="B278" s="56"/>
      <c r="C278" s="56" t="str">
        <f>MID(G278,5,8)</f>
        <v/>
      </c>
      <c r="L278" s="59"/>
    </row>
    <row r="279" spans="1:14" x14ac:dyDescent="0.2">
      <c r="B279" s="56"/>
      <c r="C279" s="56"/>
      <c r="D279" s="32" t="str">
        <f t="shared" ref="D279:D301" si="33">MID(G279,3,12)</f>
        <v/>
      </c>
      <c r="H279" s="54"/>
    </row>
    <row r="280" spans="1:14" x14ac:dyDescent="0.2">
      <c r="B280" s="56"/>
      <c r="C280" s="56"/>
      <c r="E280" s="32" t="str">
        <f t="shared" si="31"/>
        <v/>
      </c>
    </row>
    <row r="281" spans="1:14" x14ac:dyDescent="0.2">
      <c r="A281" s="32" t="str">
        <f t="shared" si="29"/>
        <v/>
      </c>
      <c r="B281" s="56"/>
      <c r="C281" s="56"/>
    </row>
    <row r="282" spans="1:14" x14ac:dyDescent="0.2">
      <c r="B282" s="56"/>
      <c r="C282" s="56"/>
      <c r="N282" s="59"/>
    </row>
    <row r="283" spans="1:14" x14ac:dyDescent="0.2">
      <c r="B283" s="56" t="str">
        <f t="shared" si="30"/>
        <v/>
      </c>
      <c r="C283" s="56"/>
      <c r="I283" s="54"/>
    </row>
    <row r="284" spans="1:14" x14ac:dyDescent="0.2">
      <c r="B284" s="56"/>
      <c r="C284" s="56" t="str">
        <f>MID(G284,5,8)</f>
        <v/>
      </c>
      <c r="M284" s="59"/>
    </row>
    <row r="285" spans="1:14" x14ac:dyDescent="0.2">
      <c r="B285" s="56"/>
      <c r="C285" s="56"/>
      <c r="D285" s="32" t="str">
        <f t="shared" si="33"/>
        <v/>
      </c>
      <c r="H285" s="54"/>
    </row>
    <row r="286" spans="1:14" x14ac:dyDescent="0.2">
      <c r="B286" s="56"/>
      <c r="C286" s="56"/>
      <c r="E286" s="32" t="str">
        <f t="shared" si="31"/>
        <v/>
      </c>
      <c r="J286" s="57"/>
      <c r="L286" s="59"/>
    </row>
    <row r="287" spans="1:14" x14ac:dyDescent="0.2">
      <c r="B287" s="56"/>
      <c r="C287" s="56"/>
      <c r="F287" s="32" t="str">
        <f t="shared" si="32"/>
        <v/>
      </c>
    </row>
    <row r="288" spans="1:14" x14ac:dyDescent="0.2">
      <c r="B288" s="56"/>
      <c r="C288" s="56"/>
      <c r="F288" s="32" t="str">
        <f t="shared" si="32"/>
        <v/>
      </c>
    </row>
    <row r="289" spans="1:15" x14ac:dyDescent="0.2">
      <c r="B289" s="56"/>
      <c r="C289" s="56"/>
      <c r="F289" s="32" t="str">
        <f t="shared" si="32"/>
        <v/>
      </c>
    </row>
    <row r="290" spans="1:15" x14ac:dyDescent="0.2">
      <c r="B290" s="56"/>
      <c r="C290" s="56"/>
      <c r="F290" s="32" t="str">
        <f t="shared" si="32"/>
        <v/>
      </c>
    </row>
    <row r="291" spans="1:15" x14ac:dyDescent="0.2">
      <c r="B291" s="56"/>
      <c r="C291" s="56"/>
      <c r="F291" s="32" t="str">
        <f t="shared" si="32"/>
        <v/>
      </c>
    </row>
    <row r="292" spans="1:15" x14ac:dyDescent="0.2">
      <c r="B292" s="56"/>
      <c r="C292" s="56"/>
      <c r="F292" s="32" t="str">
        <f t="shared" si="32"/>
        <v/>
      </c>
    </row>
    <row r="293" spans="1:15" x14ac:dyDescent="0.2">
      <c r="B293" s="56"/>
      <c r="C293" s="56"/>
      <c r="F293" s="32" t="str">
        <f t="shared" si="32"/>
        <v/>
      </c>
      <c r="L293" s="59"/>
    </row>
    <row r="294" spans="1:15" x14ac:dyDescent="0.2">
      <c r="B294" s="56"/>
      <c r="C294" s="56"/>
      <c r="F294" s="32" t="str">
        <f t="shared" si="32"/>
        <v/>
      </c>
    </row>
    <row r="295" spans="1:15" x14ac:dyDescent="0.2">
      <c r="B295" s="56"/>
      <c r="C295" s="56"/>
      <c r="F295" s="32" t="str">
        <f t="shared" si="32"/>
        <v/>
      </c>
      <c r="L295" s="54"/>
    </row>
    <row r="296" spans="1:15" x14ac:dyDescent="0.2">
      <c r="B296" s="56"/>
      <c r="C296" s="56" t="str">
        <f>MID(G296,5,8)</f>
        <v/>
      </c>
    </row>
    <row r="297" spans="1:15" x14ac:dyDescent="0.2">
      <c r="B297" s="56"/>
      <c r="C297" s="56"/>
      <c r="D297" s="32" t="str">
        <f t="shared" si="33"/>
        <v/>
      </c>
    </row>
    <row r="298" spans="1:15" x14ac:dyDescent="0.2">
      <c r="B298" s="56"/>
      <c r="C298" s="56"/>
      <c r="E298" s="32" t="str">
        <f t="shared" si="31"/>
        <v/>
      </c>
    </row>
    <row r="299" spans="1:15" x14ac:dyDescent="0.2">
      <c r="B299" s="56"/>
      <c r="C299" s="56"/>
      <c r="O299" s="54"/>
    </row>
    <row r="300" spans="1:15" x14ac:dyDescent="0.2">
      <c r="B300" s="56"/>
      <c r="C300" s="56" t="str">
        <f>MID(G300,5,8)</f>
        <v/>
      </c>
    </row>
    <row r="301" spans="1:15" x14ac:dyDescent="0.2">
      <c r="B301" s="56"/>
      <c r="C301" s="56"/>
      <c r="D301" s="32" t="str">
        <f t="shared" si="33"/>
        <v/>
      </c>
      <c r="L301" s="59"/>
    </row>
    <row r="302" spans="1:15" x14ac:dyDescent="0.2">
      <c r="B302" s="56"/>
      <c r="C302" s="56"/>
      <c r="E302" s="32" t="str">
        <f t="shared" si="31"/>
        <v/>
      </c>
      <c r="J302" s="54"/>
    </row>
    <row r="303" spans="1:15" x14ac:dyDescent="0.2">
      <c r="A303" s="32" t="str">
        <f t="shared" si="29"/>
        <v/>
      </c>
      <c r="B303" s="56"/>
      <c r="C303" s="56"/>
      <c r="F303" s="32" t="str">
        <f t="shared" si="32"/>
        <v/>
      </c>
      <c r="J303" s="54"/>
      <c r="M303" s="54"/>
    </row>
    <row r="305" spans="6:6" x14ac:dyDescent="0.2">
      <c r="F305" s="32" t="str">
        <f t="shared" si="32"/>
        <v/>
      </c>
    </row>
    <row r="306" spans="6:6" x14ac:dyDescent="0.2">
      <c r="F306" s="32" t="str">
        <f t="shared" si="32"/>
        <v/>
      </c>
    </row>
    <row r="307" spans="6:6" x14ac:dyDescent="0.2">
      <c r="F307" s="32" t="str">
        <f t="shared" si="32"/>
        <v/>
      </c>
    </row>
    <row r="308" spans="6:6" x14ac:dyDescent="0.2">
      <c r="F308" s="32" t="str">
        <f t="shared" si="32"/>
        <v/>
      </c>
    </row>
    <row r="309" spans="6:6" x14ac:dyDescent="0.2">
      <c r="F309" s="32" t="str">
        <f t="shared" si="32"/>
        <v/>
      </c>
    </row>
    <row r="310" spans="6:6" x14ac:dyDescent="0.2">
      <c r="F310" s="32" t="str">
        <f t="shared" si="32"/>
        <v/>
      </c>
    </row>
    <row r="311" spans="6:6" x14ac:dyDescent="0.2">
      <c r="F311" s="32" t="str">
        <f t="shared" si="32"/>
        <v/>
      </c>
    </row>
    <row r="312" spans="6:6" x14ac:dyDescent="0.2">
      <c r="F312" s="32" t="str">
        <f t="shared" si="32"/>
        <v/>
      </c>
    </row>
    <row r="313" spans="6:6" x14ac:dyDescent="0.2">
      <c r="F313" s="32" t="str">
        <f t="shared" si="32"/>
        <v/>
      </c>
    </row>
    <row r="314" spans="6:6" x14ac:dyDescent="0.2">
      <c r="F314" s="32" t="str">
        <f t="shared" si="32"/>
        <v/>
      </c>
    </row>
    <row r="315" spans="6:6" x14ac:dyDescent="0.2">
      <c r="F315" s="32" t="str">
        <f t="shared" si="32"/>
        <v/>
      </c>
    </row>
    <row r="316" spans="6:6" x14ac:dyDescent="0.2">
      <c r="F316" s="32" t="str">
        <f t="shared" si="32"/>
        <v/>
      </c>
    </row>
    <row r="317" spans="6:6" x14ac:dyDescent="0.2">
      <c r="F317" s="32" t="str">
        <f t="shared" si="32"/>
        <v/>
      </c>
    </row>
    <row r="318" spans="6:6" x14ac:dyDescent="0.2">
      <c r="F318" s="32" t="str">
        <f t="shared" si="32"/>
        <v/>
      </c>
    </row>
    <row r="319" spans="6:6" x14ac:dyDescent="0.2">
      <c r="F319" s="32" t="str">
        <f t="shared" si="32"/>
        <v/>
      </c>
    </row>
    <row r="320" spans="6:6" x14ac:dyDescent="0.2">
      <c r="F320" s="32" t="str">
        <f t="shared" si="32"/>
        <v/>
      </c>
    </row>
    <row r="321" spans="6:6" x14ac:dyDescent="0.2">
      <c r="F321" s="32" t="str">
        <f t="shared" si="32"/>
        <v/>
      </c>
    </row>
    <row r="322" spans="6:6" x14ac:dyDescent="0.2">
      <c r="F322" s="32" t="str">
        <f t="shared" si="32"/>
        <v/>
      </c>
    </row>
    <row r="323" spans="6:6" x14ac:dyDescent="0.2">
      <c r="F323" s="32" t="str">
        <f t="shared" si="32"/>
        <v/>
      </c>
    </row>
    <row r="324" spans="6:6" x14ac:dyDescent="0.2">
      <c r="F324" s="32" t="str">
        <f t="shared" si="32"/>
        <v/>
      </c>
    </row>
    <row r="325" spans="6:6" x14ac:dyDescent="0.2">
      <c r="F325" s="32" t="str">
        <f t="shared" si="32"/>
        <v/>
      </c>
    </row>
    <row r="326" spans="6:6" x14ac:dyDescent="0.2">
      <c r="F326" s="32" t="str">
        <f t="shared" si="32"/>
        <v/>
      </c>
    </row>
    <row r="327" spans="6:6" x14ac:dyDescent="0.2">
      <c r="F327" s="32" t="str">
        <f t="shared" si="32"/>
        <v/>
      </c>
    </row>
    <row r="328" spans="6:6" x14ac:dyDescent="0.2">
      <c r="F328" s="32" t="str">
        <f t="shared" si="32"/>
        <v/>
      </c>
    </row>
    <row r="329" spans="6:6" x14ac:dyDescent="0.2">
      <c r="F329" s="32" t="str">
        <f t="shared" si="32"/>
        <v/>
      </c>
    </row>
    <row r="330" spans="6:6" x14ac:dyDescent="0.2">
      <c r="F330" s="32" t="str">
        <f t="shared" si="32"/>
        <v/>
      </c>
    </row>
    <row r="331" spans="6:6" x14ac:dyDescent="0.2">
      <c r="F331" s="32" t="str">
        <f t="shared" si="32"/>
        <v/>
      </c>
    </row>
    <row r="332" spans="6:6" x14ac:dyDescent="0.2">
      <c r="F332" s="32" t="str">
        <f t="shared" ref="F332:F395" si="34">MID(G332,1,4)</f>
        <v/>
      </c>
    </row>
    <row r="333" spans="6:6" x14ac:dyDescent="0.2">
      <c r="F333" s="32" t="str">
        <f t="shared" si="34"/>
        <v/>
      </c>
    </row>
    <row r="334" spans="6:6" x14ac:dyDescent="0.2">
      <c r="F334" s="32" t="str">
        <f t="shared" si="34"/>
        <v/>
      </c>
    </row>
    <row r="335" spans="6:6" x14ac:dyDescent="0.2">
      <c r="F335" s="32" t="str">
        <f t="shared" si="34"/>
        <v/>
      </c>
    </row>
    <row r="336" spans="6:6" x14ac:dyDescent="0.2">
      <c r="F336" s="32" t="str">
        <f t="shared" si="34"/>
        <v/>
      </c>
    </row>
    <row r="337" spans="6:6" x14ac:dyDescent="0.2">
      <c r="F337" s="32" t="str">
        <f t="shared" si="34"/>
        <v/>
      </c>
    </row>
    <row r="338" spans="6:6" x14ac:dyDescent="0.2">
      <c r="F338" s="32" t="str">
        <f t="shared" si="34"/>
        <v/>
      </c>
    </row>
    <row r="339" spans="6:6" x14ac:dyDescent="0.2">
      <c r="F339" s="32" t="str">
        <f t="shared" si="34"/>
        <v/>
      </c>
    </row>
    <row r="340" spans="6:6" x14ac:dyDescent="0.2">
      <c r="F340" s="32" t="str">
        <f t="shared" si="34"/>
        <v/>
      </c>
    </row>
    <row r="341" spans="6:6" x14ac:dyDescent="0.2">
      <c r="F341" s="32" t="str">
        <f t="shared" si="34"/>
        <v/>
      </c>
    </row>
    <row r="342" spans="6:6" x14ac:dyDescent="0.2">
      <c r="F342" s="32" t="str">
        <f t="shared" si="34"/>
        <v/>
      </c>
    </row>
    <row r="343" spans="6:6" x14ac:dyDescent="0.2">
      <c r="F343" s="32" t="str">
        <f t="shared" si="34"/>
        <v/>
      </c>
    </row>
    <row r="344" spans="6:6" x14ac:dyDescent="0.2">
      <c r="F344" s="32" t="str">
        <f t="shared" si="34"/>
        <v/>
      </c>
    </row>
    <row r="345" spans="6:6" x14ac:dyDescent="0.2">
      <c r="F345" s="32" t="str">
        <f t="shared" si="34"/>
        <v/>
      </c>
    </row>
    <row r="346" spans="6:6" x14ac:dyDescent="0.2">
      <c r="F346" s="32" t="str">
        <f t="shared" si="34"/>
        <v/>
      </c>
    </row>
    <row r="347" spans="6:6" x14ac:dyDescent="0.2">
      <c r="F347" s="32" t="str">
        <f t="shared" si="34"/>
        <v/>
      </c>
    </row>
    <row r="348" spans="6:6" x14ac:dyDescent="0.2">
      <c r="F348" s="32" t="str">
        <f t="shared" si="34"/>
        <v/>
      </c>
    </row>
    <row r="349" spans="6:6" x14ac:dyDescent="0.2">
      <c r="F349" s="32" t="str">
        <f t="shared" si="34"/>
        <v/>
      </c>
    </row>
    <row r="350" spans="6:6" x14ac:dyDescent="0.2">
      <c r="F350" s="32" t="str">
        <f t="shared" si="34"/>
        <v/>
      </c>
    </row>
    <row r="351" spans="6:6" x14ac:dyDescent="0.2">
      <c r="F351" s="32" t="str">
        <f t="shared" si="34"/>
        <v/>
      </c>
    </row>
    <row r="352" spans="6:6" x14ac:dyDescent="0.2">
      <c r="F352" s="32" t="str">
        <f t="shared" si="34"/>
        <v/>
      </c>
    </row>
    <row r="353" spans="6:6" x14ac:dyDescent="0.2">
      <c r="F353" s="32" t="str">
        <f t="shared" si="34"/>
        <v/>
      </c>
    </row>
    <row r="354" spans="6:6" x14ac:dyDescent="0.2">
      <c r="F354" s="32" t="str">
        <f t="shared" si="34"/>
        <v/>
      </c>
    </row>
    <row r="355" spans="6:6" x14ac:dyDescent="0.2">
      <c r="F355" s="32" t="str">
        <f t="shared" si="34"/>
        <v/>
      </c>
    </row>
    <row r="356" spans="6:6" x14ac:dyDescent="0.2">
      <c r="F356" s="32" t="str">
        <f t="shared" si="34"/>
        <v/>
      </c>
    </row>
    <row r="357" spans="6:6" x14ac:dyDescent="0.2">
      <c r="F357" s="32" t="str">
        <f t="shared" si="34"/>
        <v/>
      </c>
    </row>
    <row r="358" spans="6:6" x14ac:dyDescent="0.2">
      <c r="F358" s="32" t="str">
        <f t="shared" si="34"/>
        <v/>
      </c>
    </row>
    <row r="359" spans="6:6" x14ac:dyDescent="0.2">
      <c r="F359" s="32" t="str">
        <f t="shared" si="34"/>
        <v/>
      </c>
    </row>
    <row r="360" spans="6:6" x14ac:dyDescent="0.2">
      <c r="F360" s="32" t="str">
        <f t="shared" si="34"/>
        <v/>
      </c>
    </row>
    <row r="361" spans="6:6" x14ac:dyDescent="0.2">
      <c r="F361" s="32" t="str">
        <f t="shared" si="34"/>
        <v/>
      </c>
    </row>
    <row r="362" spans="6:6" x14ac:dyDescent="0.2">
      <c r="F362" s="32" t="str">
        <f t="shared" si="34"/>
        <v/>
      </c>
    </row>
    <row r="363" spans="6:6" x14ac:dyDescent="0.2">
      <c r="F363" s="32" t="str">
        <f t="shared" si="34"/>
        <v/>
      </c>
    </row>
    <row r="364" spans="6:6" x14ac:dyDescent="0.2">
      <c r="F364" s="32" t="str">
        <f t="shared" si="34"/>
        <v/>
      </c>
    </row>
    <row r="365" spans="6:6" x14ac:dyDescent="0.2">
      <c r="F365" s="32" t="str">
        <f t="shared" si="34"/>
        <v/>
      </c>
    </row>
    <row r="366" spans="6:6" x14ac:dyDescent="0.2">
      <c r="F366" s="32" t="str">
        <f t="shared" si="34"/>
        <v/>
      </c>
    </row>
    <row r="367" spans="6:6" x14ac:dyDescent="0.2">
      <c r="F367" s="32" t="str">
        <f t="shared" si="34"/>
        <v/>
      </c>
    </row>
    <row r="368" spans="6:6" x14ac:dyDescent="0.2">
      <c r="F368" s="32" t="str">
        <f t="shared" si="34"/>
        <v/>
      </c>
    </row>
    <row r="369" spans="6:6" x14ac:dyDescent="0.2">
      <c r="F369" s="32" t="str">
        <f t="shared" si="34"/>
        <v/>
      </c>
    </row>
    <row r="370" spans="6:6" x14ac:dyDescent="0.2">
      <c r="F370" s="32" t="str">
        <f t="shared" si="34"/>
        <v/>
      </c>
    </row>
    <row r="371" spans="6:6" x14ac:dyDescent="0.2">
      <c r="F371" s="32" t="str">
        <f t="shared" si="34"/>
        <v/>
      </c>
    </row>
    <row r="372" spans="6:6" x14ac:dyDescent="0.2">
      <c r="F372" s="32" t="str">
        <f t="shared" si="34"/>
        <v/>
      </c>
    </row>
    <row r="373" spans="6:6" x14ac:dyDescent="0.2">
      <c r="F373" s="32" t="str">
        <f t="shared" si="34"/>
        <v/>
      </c>
    </row>
    <row r="374" spans="6:6" x14ac:dyDescent="0.2">
      <c r="F374" s="32" t="str">
        <f t="shared" si="34"/>
        <v/>
      </c>
    </row>
    <row r="375" spans="6:6" x14ac:dyDescent="0.2">
      <c r="F375" s="32" t="str">
        <f t="shared" si="34"/>
        <v/>
      </c>
    </row>
    <row r="376" spans="6:6" x14ac:dyDescent="0.2">
      <c r="F376" s="32" t="str">
        <f t="shared" si="34"/>
        <v/>
      </c>
    </row>
    <row r="377" spans="6:6" x14ac:dyDescent="0.2">
      <c r="F377" s="32" t="str">
        <f t="shared" si="34"/>
        <v/>
      </c>
    </row>
    <row r="378" spans="6:6" x14ac:dyDescent="0.2">
      <c r="F378" s="32" t="str">
        <f t="shared" si="34"/>
        <v/>
      </c>
    </row>
    <row r="379" spans="6:6" x14ac:dyDescent="0.2">
      <c r="F379" s="32" t="str">
        <f t="shared" si="34"/>
        <v/>
      </c>
    </row>
    <row r="380" spans="6:6" x14ac:dyDescent="0.2">
      <c r="F380" s="32" t="str">
        <f t="shared" si="34"/>
        <v/>
      </c>
    </row>
    <row r="381" spans="6:6" x14ac:dyDescent="0.2">
      <c r="F381" s="32" t="str">
        <f t="shared" si="34"/>
        <v/>
      </c>
    </row>
    <row r="382" spans="6:6" x14ac:dyDescent="0.2">
      <c r="F382" s="32" t="str">
        <f t="shared" si="34"/>
        <v/>
      </c>
    </row>
    <row r="383" spans="6:6" x14ac:dyDescent="0.2">
      <c r="F383" s="32" t="str">
        <f t="shared" si="34"/>
        <v/>
      </c>
    </row>
    <row r="384" spans="6:6" x14ac:dyDescent="0.2">
      <c r="F384" s="32" t="str">
        <f t="shared" si="34"/>
        <v/>
      </c>
    </row>
    <row r="385" spans="6:6" x14ac:dyDescent="0.2">
      <c r="F385" s="32" t="str">
        <f t="shared" si="34"/>
        <v/>
      </c>
    </row>
    <row r="386" spans="6:6" x14ac:dyDescent="0.2">
      <c r="F386" s="32" t="str">
        <f t="shared" si="34"/>
        <v/>
      </c>
    </row>
    <row r="387" spans="6:6" x14ac:dyDescent="0.2">
      <c r="F387" s="32" t="str">
        <f t="shared" si="34"/>
        <v/>
      </c>
    </row>
    <row r="388" spans="6:6" x14ac:dyDescent="0.2">
      <c r="F388" s="32" t="str">
        <f t="shared" si="34"/>
        <v/>
      </c>
    </row>
    <row r="389" spans="6:6" x14ac:dyDescent="0.2">
      <c r="F389" s="32" t="str">
        <f t="shared" si="34"/>
        <v/>
      </c>
    </row>
    <row r="390" spans="6:6" x14ac:dyDescent="0.2">
      <c r="F390" s="32" t="str">
        <f t="shared" si="34"/>
        <v/>
      </c>
    </row>
    <row r="391" spans="6:6" x14ac:dyDescent="0.2">
      <c r="F391" s="32" t="str">
        <f t="shared" si="34"/>
        <v/>
      </c>
    </row>
    <row r="392" spans="6:6" x14ac:dyDescent="0.2">
      <c r="F392" s="32" t="str">
        <f t="shared" si="34"/>
        <v/>
      </c>
    </row>
    <row r="393" spans="6:6" x14ac:dyDescent="0.2">
      <c r="F393" s="32" t="str">
        <f t="shared" si="34"/>
        <v/>
      </c>
    </row>
    <row r="394" spans="6:6" x14ac:dyDescent="0.2">
      <c r="F394" s="32" t="str">
        <f t="shared" si="34"/>
        <v/>
      </c>
    </row>
    <row r="395" spans="6:6" x14ac:dyDescent="0.2">
      <c r="F395" s="32" t="str">
        <f t="shared" si="34"/>
        <v/>
      </c>
    </row>
    <row r="396" spans="6:6" x14ac:dyDescent="0.2">
      <c r="F396" s="32" t="str">
        <f t="shared" ref="F396:F440" si="35">MID(G396,1,4)</f>
        <v/>
      </c>
    </row>
    <row r="397" spans="6:6" x14ac:dyDescent="0.2">
      <c r="F397" s="32" t="str">
        <f t="shared" si="35"/>
        <v/>
      </c>
    </row>
    <row r="398" spans="6:6" x14ac:dyDescent="0.2">
      <c r="F398" s="32" t="str">
        <f t="shared" si="35"/>
        <v/>
      </c>
    </row>
    <row r="399" spans="6:6" x14ac:dyDescent="0.2">
      <c r="F399" s="32" t="str">
        <f t="shared" si="35"/>
        <v/>
      </c>
    </row>
    <row r="400" spans="6:6" x14ac:dyDescent="0.2">
      <c r="F400" s="32" t="str">
        <f t="shared" si="35"/>
        <v/>
      </c>
    </row>
    <row r="401" spans="6:6" x14ac:dyDescent="0.2">
      <c r="F401" s="32" t="str">
        <f t="shared" si="35"/>
        <v/>
      </c>
    </row>
    <row r="402" spans="6:6" x14ac:dyDescent="0.2">
      <c r="F402" s="32" t="str">
        <f t="shared" si="35"/>
        <v/>
      </c>
    </row>
    <row r="403" spans="6:6" x14ac:dyDescent="0.2">
      <c r="F403" s="32" t="str">
        <f t="shared" si="35"/>
        <v/>
      </c>
    </row>
    <row r="404" spans="6:6" x14ac:dyDescent="0.2">
      <c r="F404" s="32" t="str">
        <f t="shared" si="35"/>
        <v/>
      </c>
    </row>
    <row r="405" spans="6:6" x14ac:dyDescent="0.2">
      <c r="F405" s="32" t="str">
        <f t="shared" si="35"/>
        <v/>
      </c>
    </row>
    <row r="406" spans="6:6" x14ac:dyDescent="0.2">
      <c r="F406" s="32" t="str">
        <f t="shared" si="35"/>
        <v/>
      </c>
    </row>
    <row r="407" spans="6:6" x14ac:dyDescent="0.2">
      <c r="F407" s="32" t="str">
        <f t="shared" si="35"/>
        <v/>
      </c>
    </row>
    <row r="408" spans="6:6" x14ac:dyDescent="0.2">
      <c r="F408" s="32" t="str">
        <f t="shared" si="35"/>
        <v/>
      </c>
    </row>
    <row r="409" spans="6:6" x14ac:dyDescent="0.2">
      <c r="F409" s="32" t="str">
        <f t="shared" si="35"/>
        <v/>
      </c>
    </row>
    <row r="410" spans="6:6" x14ac:dyDescent="0.2">
      <c r="F410" s="32" t="str">
        <f t="shared" si="35"/>
        <v/>
      </c>
    </row>
    <row r="411" spans="6:6" x14ac:dyDescent="0.2">
      <c r="F411" s="32" t="str">
        <f t="shared" si="35"/>
        <v/>
      </c>
    </row>
    <row r="412" spans="6:6" x14ac:dyDescent="0.2">
      <c r="F412" s="32" t="str">
        <f t="shared" si="35"/>
        <v/>
      </c>
    </row>
    <row r="413" spans="6:6" x14ac:dyDescent="0.2">
      <c r="F413" s="32" t="str">
        <f t="shared" si="35"/>
        <v/>
      </c>
    </row>
    <row r="414" spans="6:6" x14ac:dyDescent="0.2">
      <c r="F414" s="32" t="str">
        <f t="shared" si="35"/>
        <v/>
      </c>
    </row>
    <row r="415" spans="6:6" x14ac:dyDescent="0.2">
      <c r="F415" s="32" t="str">
        <f t="shared" si="35"/>
        <v/>
      </c>
    </row>
    <row r="416" spans="6:6" x14ac:dyDescent="0.2">
      <c r="F416" s="32" t="str">
        <f t="shared" si="35"/>
        <v/>
      </c>
    </row>
    <row r="417" spans="6:6" x14ac:dyDescent="0.2">
      <c r="F417" s="32" t="str">
        <f t="shared" si="35"/>
        <v/>
      </c>
    </row>
    <row r="418" spans="6:6" x14ac:dyDescent="0.2">
      <c r="F418" s="32" t="str">
        <f t="shared" si="35"/>
        <v/>
      </c>
    </row>
    <row r="419" spans="6:6" x14ac:dyDescent="0.2">
      <c r="F419" s="32" t="str">
        <f t="shared" si="35"/>
        <v/>
      </c>
    </row>
    <row r="420" spans="6:6" x14ac:dyDescent="0.2">
      <c r="F420" s="32" t="str">
        <f t="shared" si="35"/>
        <v/>
      </c>
    </row>
    <row r="421" spans="6:6" x14ac:dyDescent="0.2">
      <c r="F421" s="32" t="str">
        <f t="shared" si="35"/>
        <v/>
      </c>
    </row>
    <row r="422" spans="6:6" x14ac:dyDescent="0.2">
      <c r="F422" s="32" t="str">
        <f t="shared" si="35"/>
        <v/>
      </c>
    </row>
    <row r="423" spans="6:6" x14ac:dyDescent="0.2">
      <c r="F423" s="32" t="str">
        <f t="shared" si="35"/>
        <v/>
      </c>
    </row>
    <row r="424" spans="6:6" x14ac:dyDescent="0.2">
      <c r="F424" s="32" t="str">
        <f t="shared" si="35"/>
        <v/>
      </c>
    </row>
    <row r="425" spans="6:6" x14ac:dyDescent="0.2">
      <c r="F425" s="32" t="str">
        <f t="shared" si="35"/>
        <v/>
      </c>
    </row>
    <row r="426" spans="6:6" x14ac:dyDescent="0.2">
      <c r="F426" s="32" t="str">
        <f t="shared" si="35"/>
        <v/>
      </c>
    </row>
    <row r="427" spans="6:6" x14ac:dyDescent="0.2">
      <c r="F427" s="32" t="str">
        <f t="shared" si="35"/>
        <v/>
      </c>
    </row>
    <row r="428" spans="6:6" x14ac:dyDescent="0.2">
      <c r="F428" s="32" t="str">
        <f t="shared" si="35"/>
        <v/>
      </c>
    </row>
    <row r="429" spans="6:6" x14ac:dyDescent="0.2">
      <c r="F429" s="32" t="str">
        <f t="shared" si="35"/>
        <v/>
      </c>
    </row>
    <row r="430" spans="6:6" x14ac:dyDescent="0.2">
      <c r="F430" s="32" t="str">
        <f t="shared" si="35"/>
        <v/>
      </c>
    </row>
    <row r="431" spans="6:6" x14ac:dyDescent="0.2">
      <c r="F431" s="32" t="str">
        <f t="shared" si="35"/>
        <v/>
      </c>
    </row>
    <row r="432" spans="6:6" x14ac:dyDescent="0.2">
      <c r="F432" s="32" t="str">
        <f t="shared" si="35"/>
        <v/>
      </c>
    </row>
    <row r="433" spans="6:6" x14ac:dyDescent="0.2">
      <c r="F433" s="32" t="str">
        <f t="shared" si="35"/>
        <v/>
      </c>
    </row>
    <row r="434" spans="6:6" x14ac:dyDescent="0.2">
      <c r="F434" s="32" t="str">
        <f t="shared" si="35"/>
        <v/>
      </c>
    </row>
    <row r="435" spans="6:6" x14ac:dyDescent="0.2">
      <c r="F435" s="32" t="str">
        <f t="shared" si="35"/>
        <v/>
      </c>
    </row>
    <row r="436" spans="6:6" x14ac:dyDescent="0.2">
      <c r="F436" s="32" t="str">
        <f t="shared" si="35"/>
        <v/>
      </c>
    </row>
    <row r="437" spans="6:6" x14ac:dyDescent="0.2">
      <c r="F437" s="32" t="str">
        <f t="shared" si="35"/>
        <v/>
      </c>
    </row>
    <row r="438" spans="6:6" x14ac:dyDescent="0.2">
      <c r="F438" s="32" t="str">
        <f t="shared" si="35"/>
        <v/>
      </c>
    </row>
    <row r="439" spans="6:6" x14ac:dyDescent="0.2">
      <c r="F439" s="32" t="str">
        <f t="shared" si="35"/>
        <v/>
      </c>
    </row>
    <row r="440" spans="6:6" x14ac:dyDescent="0.2">
      <c r="F440" s="32" t="str">
        <f t="shared" si="35"/>
        <v/>
      </c>
    </row>
  </sheetData>
  <sheetProtection algorithmName="SHA-512" hashValue="eR4H+1DZJYTEGKgiqfF9UvFe98IW1f0oJfUwWPqqDql4OeORJsd6p+seH4mATHN2V+p6kTnyYGD8/vDEgnI65w==" saltValue="XWXWzP0LknQZ9bIZ3VlYjA==" spinCount="100000" sheet="1" objects="1" scenarios="1" formatCells="0" formatColumns="0" formatRows="0" insertRows="0" deleteRows="0" autoFilter="0"/>
  <protectedRanges>
    <protectedRange sqref="H5:O5" name="Rango1_2"/>
  </protectedRanges>
  <mergeCells count="1">
    <mergeCell ref="A1:O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pane ySplit="2" topLeftCell="A3" activePane="bottomLeft" state="frozen"/>
      <selection pane="bottomLeft" activeCell="H28" sqref="H28"/>
    </sheetView>
  </sheetViews>
  <sheetFormatPr baseColWidth="10" defaultRowHeight="11.25" x14ac:dyDescent="0.2"/>
  <cols>
    <col min="1" max="1" width="9.1640625" style="13" customWidth="1"/>
    <col min="2" max="2" width="72.83203125" style="13" customWidth="1"/>
    <col min="3" max="8" width="18.33203125" style="13" customWidth="1"/>
    <col min="9" max="16384" width="12" style="13"/>
  </cols>
  <sheetData>
    <row r="1" spans="1:8" ht="50.1" customHeight="1" x14ac:dyDescent="0.2">
      <c r="A1" s="61" t="s">
        <v>270</v>
      </c>
      <c r="B1" s="62"/>
      <c r="C1" s="62"/>
      <c r="D1" s="62"/>
      <c r="E1" s="62"/>
      <c r="F1" s="62"/>
      <c r="G1" s="62"/>
      <c r="H1" s="63"/>
    </row>
    <row r="2" spans="1:8" ht="24.95" customHeight="1" x14ac:dyDescent="0.2">
      <c r="A2" s="20" t="s">
        <v>16</v>
      </c>
      <c r="B2" s="20" t="s">
        <v>4</v>
      </c>
      <c r="C2" s="21" t="s">
        <v>5</v>
      </c>
      <c r="D2" s="21" t="s">
        <v>111</v>
      </c>
      <c r="E2" s="21" t="s">
        <v>6</v>
      </c>
      <c r="F2" s="21" t="s">
        <v>8</v>
      </c>
      <c r="G2" s="21" t="s">
        <v>10</v>
      </c>
      <c r="H2" s="21" t="s">
        <v>11</v>
      </c>
    </row>
    <row r="3" spans="1:8" x14ac:dyDescent="0.2">
      <c r="A3" s="7">
        <v>900001</v>
      </c>
      <c r="B3" s="8" t="s">
        <v>12</v>
      </c>
      <c r="C3" s="9">
        <v>6387700.8399999999</v>
      </c>
      <c r="D3" s="9"/>
      <c r="E3" s="9">
        <v>6387700.8399999999</v>
      </c>
      <c r="F3" s="9" t="s">
        <v>263</v>
      </c>
      <c r="G3" s="9">
        <v>1194650.6299999999</v>
      </c>
      <c r="H3" s="10">
        <v>5193050.21</v>
      </c>
    </row>
    <row r="4" spans="1:8" x14ac:dyDescent="0.2">
      <c r="A4" s="22">
        <v>1</v>
      </c>
      <c r="B4" s="23" t="s">
        <v>14</v>
      </c>
      <c r="C4" s="24">
        <v>6347700.8399999999</v>
      </c>
      <c r="D4" s="24"/>
      <c r="E4" s="24">
        <v>6347700.8399999999</v>
      </c>
      <c r="F4" s="24">
        <v>1187342.6299999999</v>
      </c>
      <c r="G4" s="24">
        <v>1187342.6299999999</v>
      </c>
      <c r="H4" s="25">
        <v>5160358.21</v>
      </c>
    </row>
    <row r="5" spans="1:8" x14ac:dyDescent="0.2">
      <c r="A5" s="22">
        <v>2</v>
      </c>
      <c r="B5" s="23" t="s">
        <v>15</v>
      </c>
      <c r="C5" s="24">
        <v>40000</v>
      </c>
      <c r="D5" s="24"/>
      <c r="E5" s="24">
        <v>40000</v>
      </c>
      <c r="F5" s="24">
        <v>7308</v>
      </c>
      <c r="G5" s="24">
        <v>7308</v>
      </c>
      <c r="H5" s="25">
        <v>32692</v>
      </c>
    </row>
    <row r="6" spans="1:8" x14ac:dyDescent="0.2">
      <c r="A6" s="22">
        <v>3</v>
      </c>
      <c r="B6" s="23" t="s">
        <v>17</v>
      </c>
      <c r="C6" s="24"/>
      <c r="D6" s="24"/>
      <c r="E6" s="24"/>
      <c r="F6" s="24"/>
      <c r="G6" s="24"/>
      <c r="H6" s="25"/>
    </row>
    <row r="7" spans="1:8" x14ac:dyDescent="0.2">
      <c r="A7" s="22">
        <v>4</v>
      </c>
      <c r="B7" s="23" t="s">
        <v>112</v>
      </c>
      <c r="C7" s="24"/>
      <c r="D7" s="24"/>
      <c r="E7" s="24"/>
      <c r="F7" s="24"/>
      <c r="G7" s="24"/>
      <c r="H7" s="25"/>
    </row>
    <row r="8" spans="1:8" x14ac:dyDescent="0.2">
      <c r="A8" s="26">
        <v>5</v>
      </c>
      <c r="B8" s="27" t="s">
        <v>99</v>
      </c>
      <c r="C8" s="28"/>
      <c r="D8" s="28"/>
      <c r="E8" s="28"/>
      <c r="F8" s="28"/>
      <c r="G8" s="28" t="s">
        <v>126</v>
      </c>
      <c r="H8" s="29"/>
    </row>
  </sheetData>
  <sheetProtection algorithmName="SHA-512" hashValue="EPVuACuv0ivEG+EoZfDP1xQF/rdbW9iUfWnb82aCfJmY+XbJe5JOG5+ZnHa7JDbgO5DM/rcKO52XabEbQIFDVQ==" saltValue="0YnxMm/yfwH3SfXOMWdogw==" spinCount="100000" sheet="1" objects="1" scenarios="1" formatCells="0" formatColumns="0" formatRows="0" autoFilter="0"/>
  <protectedRanges>
    <protectedRange sqref="C3:H3" name="Rango1_2_1"/>
  </protectedRanges>
  <mergeCells count="1">
    <mergeCell ref="A1:H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workbookViewId="0">
      <pane ySplit="2" topLeftCell="A3" activePane="bottomLeft" state="frozen"/>
      <selection pane="bottomLeft" activeCell="H4" sqref="H4"/>
    </sheetView>
  </sheetViews>
  <sheetFormatPr baseColWidth="10" defaultRowHeight="11.25" x14ac:dyDescent="0.2"/>
  <cols>
    <col min="1" max="1" width="9.1640625" style="13" customWidth="1"/>
    <col min="2" max="2" width="61.1640625" style="13" bestFit="1" customWidth="1"/>
    <col min="3" max="3" width="18.33203125" style="13" customWidth="1"/>
    <col min="4" max="4" width="19.83203125" style="13" customWidth="1"/>
    <col min="5" max="8" width="18.33203125" style="13" customWidth="1"/>
    <col min="9" max="16384" width="12" style="13"/>
  </cols>
  <sheetData>
    <row r="1" spans="1:8" ht="60" customHeight="1" x14ac:dyDescent="0.2">
      <c r="A1" s="61" t="s">
        <v>271</v>
      </c>
      <c r="B1" s="62"/>
      <c r="C1" s="62"/>
      <c r="D1" s="62"/>
      <c r="E1" s="62"/>
      <c r="F1" s="62"/>
      <c r="G1" s="62"/>
      <c r="H1" s="63"/>
    </row>
    <row r="2" spans="1:8" ht="24.95" customHeight="1" x14ac:dyDescent="0.2">
      <c r="A2" s="20" t="s">
        <v>3</v>
      </c>
      <c r="B2" s="20" t="s">
        <v>4</v>
      </c>
      <c r="C2" s="21" t="s">
        <v>5</v>
      </c>
      <c r="D2" s="21" t="s">
        <v>111</v>
      </c>
      <c r="E2" s="21" t="s">
        <v>6</v>
      </c>
      <c r="F2" s="21" t="s">
        <v>8</v>
      </c>
      <c r="G2" s="21" t="s">
        <v>10</v>
      </c>
      <c r="H2" s="21" t="s">
        <v>11</v>
      </c>
    </row>
    <row r="3" spans="1:8" x14ac:dyDescent="0.2">
      <c r="A3" s="14">
        <v>900001</v>
      </c>
      <c r="B3" s="8" t="s">
        <v>12</v>
      </c>
      <c r="C3" s="9">
        <v>6387700.8399999999</v>
      </c>
      <c r="D3" s="9"/>
      <c r="E3" s="9">
        <v>6387700.8399999999</v>
      </c>
      <c r="F3" s="9" t="s">
        <v>263</v>
      </c>
      <c r="G3" s="9">
        <v>1194650.6299999999</v>
      </c>
      <c r="H3" s="10">
        <v>5193050.21</v>
      </c>
    </row>
    <row r="4" spans="1:8" x14ac:dyDescent="0.2">
      <c r="A4" s="33">
        <v>1000</v>
      </c>
      <c r="B4" s="12" t="s">
        <v>39</v>
      </c>
      <c r="C4" s="34">
        <v>3363116</v>
      </c>
      <c r="D4" s="34"/>
      <c r="E4" s="34">
        <v>3363116</v>
      </c>
      <c r="F4" s="34">
        <v>594996.29</v>
      </c>
      <c r="G4" s="34">
        <v>594996.29</v>
      </c>
      <c r="H4" s="35">
        <v>2768119.71</v>
      </c>
    </row>
    <row r="5" spans="1:8" x14ac:dyDescent="0.2">
      <c r="A5" s="33">
        <v>1100</v>
      </c>
      <c r="B5" s="36" t="s">
        <v>40</v>
      </c>
      <c r="C5" s="34">
        <v>2232000</v>
      </c>
      <c r="D5" s="34"/>
      <c r="E5" s="34">
        <v>2232000</v>
      </c>
      <c r="F5" s="34">
        <v>532747.78</v>
      </c>
      <c r="G5" s="34">
        <v>532747.78</v>
      </c>
      <c r="H5" s="35">
        <v>1699252.22</v>
      </c>
    </row>
    <row r="6" spans="1:8" x14ac:dyDescent="0.2">
      <c r="A6" s="33">
        <v>1200</v>
      </c>
      <c r="B6" s="36" t="s">
        <v>41</v>
      </c>
      <c r="C6" s="34"/>
      <c r="D6" s="34"/>
      <c r="E6" s="34"/>
      <c r="F6" s="34"/>
      <c r="G6" s="34"/>
      <c r="H6" s="35"/>
    </row>
    <row r="7" spans="1:8" x14ac:dyDescent="0.2">
      <c r="A7" s="33">
        <v>1300</v>
      </c>
      <c r="B7" s="36" t="s">
        <v>42</v>
      </c>
      <c r="C7" s="34">
        <v>597516</v>
      </c>
      <c r="D7" s="34"/>
      <c r="E7" s="34">
        <v>597516</v>
      </c>
      <c r="F7" s="34">
        <v>26000</v>
      </c>
      <c r="G7" s="34">
        <v>26000</v>
      </c>
      <c r="H7" s="35">
        <v>571516</v>
      </c>
    </row>
    <row r="8" spans="1:8" x14ac:dyDescent="0.2">
      <c r="A8" s="33">
        <v>1400</v>
      </c>
      <c r="B8" s="36" t="s">
        <v>43</v>
      </c>
      <c r="C8" s="34">
        <v>102000</v>
      </c>
      <c r="D8" s="34"/>
      <c r="E8" s="34">
        <v>102000</v>
      </c>
      <c r="F8" s="34">
        <v>14359.01</v>
      </c>
      <c r="G8" s="34">
        <v>14359.01</v>
      </c>
      <c r="H8" s="35">
        <v>87640.99</v>
      </c>
    </row>
    <row r="9" spans="1:8" x14ac:dyDescent="0.2">
      <c r="A9" s="33">
        <v>1500</v>
      </c>
      <c r="B9" s="36" t="s">
        <v>44</v>
      </c>
      <c r="C9" s="34">
        <v>431600</v>
      </c>
      <c r="D9" s="34"/>
      <c r="E9" s="34">
        <v>431600</v>
      </c>
      <c r="F9" s="34">
        <v>21889.5</v>
      </c>
      <c r="G9" s="34">
        <v>21889.5</v>
      </c>
      <c r="H9" s="35">
        <v>409710.5</v>
      </c>
    </row>
    <row r="10" spans="1:8" x14ac:dyDescent="0.2">
      <c r="A10" s="33">
        <v>1600</v>
      </c>
      <c r="B10" s="36" t="s">
        <v>45</v>
      </c>
      <c r="C10" s="34"/>
      <c r="D10" s="34"/>
      <c r="E10" s="34"/>
      <c r="F10" s="34"/>
      <c r="G10" s="34"/>
      <c r="H10" s="35"/>
    </row>
    <row r="11" spans="1:8" x14ac:dyDescent="0.2">
      <c r="A11" s="33">
        <v>1700</v>
      </c>
      <c r="B11" s="36" t="s">
        <v>46</v>
      </c>
      <c r="C11" s="34"/>
      <c r="D11" s="34"/>
      <c r="E11" s="34"/>
      <c r="F11" s="34"/>
      <c r="G11" s="34"/>
      <c r="H11" s="35"/>
    </row>
    <row r="12" spans="1:8" x14ac:dyDescent="0.2">
      <c r="A12" s="33">
        <v>2000</v>
      </c>
      <c r="B12" s="12" t="s">
        <v>47</v>
      </c>
      <c r="C12" s="34">
        <v>1767997.12</v>
      </c>
      <c r="D12" s="34"/>
      <c r="E12" s="34">
        <v>1767997.12</v>
      </c>
      <c r="F12" s="34">
        <v>232009.17</v>
      </c>
      <c r="G12" s="34">
        <v>232009.17</v>
      </c>
      <c r="H12" s="35">
        <v>1535987.95</v>
      </c>
    </row>
    <row r="13" spans="1:8" x14ac:dyDescent="0.2">
      <c r="A13" s="33">
        <v>2100</v>
      </c>
      <c r="B13" s="36" t="s">
        <v>48</v>
      </c>
      <c r="C13" s="34">
        <v>250708.64</v>
      </c>
      <c r="D13" s="34"/>
      <c r="E13" s="34">
        <v>250708.64</v>
      </c>
      <c r="F13" s="34">
        <v>51820.09</v>
      </c>
      <c r="G13" s="34">
        <v>51820.09</v>
      </c>
      <c r="H13" s="35">
        <v>198888.55</v>
      </c>
    </row>
    <row r="14" spans="1:8" x14ac:dyDescent="0.2">
      <c r="A14" s="33">
        <v>2200</v>
      </c>
      <c r="B14" s="36" t="s">
        <v>49</v>
      </c>
      <c r="C14" s="34">
        <v>830596.5</v>
      </c>
      <c r="D14" s="34"/>
      <c r="E14" s="34">
        <v>830596.5</v>
      </c>
      <c r="F14" s="34">
        <v>37500</v>
      </c>
      <c r="G14" s="34">
        <v>37500</v>
      </c>
      <c r="H14" s="35">
        <v>793096.5</v>
      </c>
    </row>
    <row r="15" spans="1:8" x14ac:dyDescent="0.2">
      <c r="A15" s="33">
        <v>2300</v>
      </c>
      <c r="B15" s="36" t="s">
        <v>50</v>
      </c>
      <c r="C15" s="34"/>
      <c r="D15" s="34"/>
      <c r="E15" s="34"/>
      <c r="F15" s="34"/>
      <c r="G15" s="34"/>
      <c r="H15" s="35"/>
    </row>
    <row r="16" spans="1:8" x14ac:dyDescent="0.2">
      <c r="A16" s="33">
        <v>2400</v>
      </c>
      <c r="B16" s="36" t="s">
        <v>51</v>
      </c>
      <c r="C16" s="34" t="s">
        <v>264</v>
      </c>
      <c r="D16" s="34"/>
      <c r="E16" s="34">
        <v>125000</v>
      </c>
      <c r="F16" s="34"/>
      <c r="G16" s="34"/>
      <c r="H16" s="35">
        <v>125000</v>
      </c>
    </row>
    <row r="17" spans="1:8" x14ac:dyDescent="0.2">
      <c r="A17" s="33">
        <v>2500</v>
      </c>
      <c r="B17" s="36" t="s">
        <v>52</v>
      </c>
      <c r="C17" s="34">
        <v>5000</v>
      </c>
      <c r="D17" s="34"/>
      <c r="E17" s="34">
        <v>5000</v>
      </c>
      <c r="F17" s="34">
        <v>940.47</v>
      </c>
      <c r="G17" s="34">
        <v>940.47</v>
      </c>
      <c r="H17" s="35">
        <v>4059.53</v>
      </c>
    </row>
    <row r="18" spans="1:8" x14ac:dyDescent="0.2">
      <c r="A18" s="33">
        <v>2600</v>
      </c>
      <c r="B18" s="36" t="s">
        <v>53</v>
      </c>
      <c r="C18" s="34">
        <v>346691.98</v>
      </c>
      <c r="D18" s="34"/>
      <c r="E18" s="34">
        <v>346691.98</v>
      </c>
      <c r="F18" s="34">
        <v>69346.47</v>
      </c>
      <c r="G18" s="34">
        <v>69346.47</v>
      </c>
      <c r="H18" s="35">
        <v>277345.51</v>
      </c>
    </row>
    <row r="19" spans="1:8" x14ac:dyDescent="0.2">
      <c r="A19" s="33">
        <v>2700</v>
      </c>
      <c r="B19" s="36" t="s">
        <v>54</v>
      </c>
      <c r="C19" s="34"/>
      <c r="D19" s="34"/>
      <c r="E19" s="34"/>
      <c r="F19" s="34"/>
      <c r="G19" s="34"/>
      <c r="H19" s="35"/>
    </row>
    <row r="20" spans="1:8" x14ac:dyDescent="0.2">
      <c r="A20" s="33">
        <v>2800</v>
      </c>
      <c r="B20" s="36" t="s">
        <v>55</v>
      </c>
      <c r="C20" s="34"/>
      <c r="D20" s="34"/>
      <c r="E20" s="34"/>
      <c r="F20" s="34"/>
      <c r="G20" s="34"/>
      <c r="H20" s="35"/>
    </row>
    <row r="21" spans="1:8" x14ac:dyDescent="0.2">
      <c r="A21" s="33">
        <v>2900</v>
      </c>
      <c r="B21" s="36" t="s">
        <v>56</v>
      </c>
      <c r="C21" s="34">
        <v>210000</v>
      </c>
      <c r="D21" s="34"/>
      <c r="E21" s="34">
        <v>72402.14</v>
      </c>
      <c r="F21" s="58">
        <v>72402.14</v>
      </c>
      <c r="G21" s="34">
        <v>137597.85999999999</v>
      </c>
      <c r="H21" s="35"/>
    </row>
    <row r="22" spans="1:8" x14ac:dyDescent="0.2">
      <c r="A22" s="33">
        <v>3000</v>
      </c>
      <c r="B22" s="12" t="s">
        <v>57</v>
      </c>
      <c r="C22" s="34">
        <v>571107.31000000006</v>
      </c>
      <c r="D22" s="34"/>
      <c r="E22" s="34">
        <v>571107.31000000006</v>
      </c>
      <c r="F22" s="34">
        <v>72142.570000000007</v>
      </c>
      <c r="G22" s="34">
        <v>72142.570000000007</v>
      </c>
      <c r="H22" s="35">
        <v>498964.74</v>
      </c>
    </row>
    <row r="23" spans="1:8" x14ac:dyDescent="0.2">
      <c r="A23" s="33">
        <v>3100</v>
      </c>
      <c r="B23" s="36" t="s">
        <v>58</v>
      </c>
      <c r="C23" s="34">
        <v>103500</v>
      </c>
      <c r="D23" s="34"/>
      <c r="E23" s="34" t="s">
        <v>265</v>
      </c>
      <c r="F23" s="34">
        <v>17404</v>
      </c>
      <c r="G23" s="34">
        <v>17404</v>
      </c>
      <c r="H23" s="35">
        <v>86096</v>
      </c>
    </row>
    <row r="24" spans="1:8" x14ac:dyDescent="0.2">
      <c r="A24" s="33">
        <v>3200</v>
      </c>
      <c r="B24" s="36" t="s">
        <v>59</v>
      </c>
      <c r="C24" s="34"/>
      <c r="D24" s="34"/>
      <c r="E24" s="34"/>
      <c r="F24" s="34"/>
      <c r="G24" s="34"/>
      <c r="H24" s="35"/>
    </row>
    <row r="25" spans="1:8" x14ac:dyDescent="0.2">
      <c r="A25" s="33">
        <v>3300</v>
      </c>
      <c r="B25" s="36" t="s">
        <v>60</v>
      </c>
      <c r="C25" s="58"/>
      <c r="D25" s="34"/>
      <c r="E25" s="34"/>
      <c r="F25" s="34"/>
      <c r="G25" s="34"/>
      <c r="H25" s="35"/>
    </row>
    <row r="26" spans="1:8" x14ac:dyDescent="0.2">
      <c r="A26" s="33">
        <v>3400</v>
      </c>
      <c r="B26" s="36" t="s">
        <v>61</v>
      </c>
      <c r="C26" s="34">
        <v>73000</v>
      </c>
      <c r="D26" s="34"/>
      <c r="E26" s="34">
        <v>73000</v>
      </c>
      <c r="F26" s="34">
        <v>1864.12</v>
      </c>
      <c r="G26" s="34">
        <v>1864.12</v>
      </c>
      <c r="H26" s="35">
        <v>71135.88</v>
      </c>
    </row>
    <row r="27" spans="1:8" x14ac:dyDescent="0.2">
      <c r="A27" s="33">
        <v>3500</v>
      </c>
      <c r="B27" s="36" t="s">
        <v>62</v>
      </c>
      <c r="C27" s="34">
        <v>80000</v>
      </c>
      <c r="D27" s="34"/>
      <c r="E27" s="34">
        <v>80000</v>
      </c>
      <c r="F27" s="34">
        <v>3233.7</v>
      </c>
      <c r="G27" s="34">
        <v>3233.7</v>
      </c>
      <c r="H27" s="35">
        <v>76766.3</v>
      </c>
    </row>
    <row r="28" spans="1:8" x14ac:dyDescent="0.2">
      <c r="A28" s="33">
        <v>3600</v>
      </c>
      <c r="B28" s="36" t="s">
        <v>63</v>
      </c>
      <c r="C28" s="34"/>
      <c r="D28" s="34"/>
      <c r="E28" s="34"/>
      <c r="F28" s="34"/>
      <c r="G28" s="34"/>
      <c r="H28" s="35"/>
    </row>
    <row r="29" spans="1:8" x14ac:dyDescent="0.2">
      <c r="A29" s="33">
        <v>3700</v>
      </c>
      <c r="B29" s="36" t="s">
        <v>64</v>
      </c>
      <c r="C29" s="34">
        <v>80000</v>
      </c>
      <c r="D29" s="34"/>
      <c r="E29" s="34">
        <v>80000</v>
      </c>
      <c r="F29" s="34">
        <v>26378.04</v>
      </c>
      <c r="G29" s="34">
        <v>26378.04</v>
      </c>
      <c r="H29" s="35">
        <v>53621.96</v>
      </c>
    </row>
    <row r="30" spans="1:8" x14ac:dyDescent="0.2">
      <c r="A30" s="33">
        <v>3800</v>
      </c>
      <c r="B30" s="36" t="s">
        <v>65</v>
      </c>
      <c r="C30" s="34">
        <v>170000</v>
      </c>
      <c r="D30" s="34"/>
      <c r="E30" s="34">
        <v>170000</v>
      </c>
      <c r="F30" s="34">
        <v>1888.4</v>
      </c>
      <c r="G30" s="34" t="s">
        <v>266</v>
      </c>
      <c r="H30" s="35">
        <v>168111.6</v>
      </c>
    </row>
    <row r="31" spans="1:8" x14ac:dyDescent="0.2">
      <c r="A31" s="33">
        <v>3900</v>
      </c>
      <c r="B31" s="36" t="s">
        <v>66</v>
      </c>
      <c r="C31" s="34">
        <v>64607.31</v>
      </c>
      <c r="D31" s="34"/>
      <c r="E31" s="34">
        <v>64607.31</v>
      </c>
      <c r="F31" s="34">
        <v>21374.31</v>
      </c>
      <c r="G31" s="34">
        <v>21374.31</v>
      </c>
      <c r="H31" s="35">
        <v>43233</v>
      </c>
    </row>
    <row r="32" spans="1:8" x14ac:dyDescent="0.2">
      <c r="A32" s="33">
        <v>4000</v>
      </c>
      <c r="B32" s="12" t="s">
        <v>67</v>
      </c>
      <c r="C32" s="34">
        <v>645480.41</v>
      </c>
      <c r="D32" s="34"/>
      <c r="E32" s="34">
        <v>645480.41</v>
      </c>
      <c r="F32" s="34">
        <v>288194.59999999998</v>
      </c>
      <c r="G32" s="58">
        <v>288194.59999999998</v>
      </c>
      <c r="H32" s="35">
        <v>357285.81</v>
      </c>
    </row>
    <row r="33" spans="1:8" x14ac:dyDescent="0.2">
      <c r="A33" s="33">
        <v>4100</v>
      </c>
      <c r="B33" s="36" t="s">
        <v>68</v>
      </c>
      <c r="C33" s="34"/>
      <c r="D33" s="34"/>
      <c r="E33" s="34"/>
      <c r="F33" s="34"/>
      <c r="G33" s="34"/>
      <c r="H33" s="35"/>
    </row>
    <row r="34" spans="1:8" x14ac:dyDescent="0.2">
      <c r="A34" s="33">
        <v>4200</v>
      </c>
      <c r="B34" s="36" t="s">
        <v>69</v>
      </c>
      <c r="C34" s="34"/>
      <c r="D34" s="34"/>
      <c r="E34" s="34"/>
      <c r="F34" s="34"/>
      <c r="G34" s="34"/>
      <c r="H34" s="35"/>
    </row>
    <row r="35" spans="1:8" x14ac:dyDescent="0.2">
      <c r="A35" s="33">
        <v>4300</v>
      </c>
      <c r="B35" s="36" t="s">
        <v>70</v>
      </c>
      <c r="C35" s="34"/>
      <c r="D35" s="34"/>
      <c r="E35" s="34"/>
      <c r="F35" s="34"/>
      <c r="G35" s="34"/>
      <c r="H35" s="35"/>
    </row>
    <row r="36" spans="1:8" x14ac:dyDescent="0.2">
      <c r="A36" s="33">
        <v>4400</v>
      </c>
      <c r="B36" s="36" t="s">
        <v>71</v>
      </c>
      <c r="C36" s="34">
        <v>645480.41</v>
      </c>
      <c r="D36" s="34"/>
      <c r="E36" s="34">
        <v>645480.41</v>
      </c>
      <c r="F36" s="34">
        <v>288194.59999999998</v>
      </c>
      <c r="G36" s="34">
        <v>288194.59999999998</v>
      </c>
      <c r="H36" s="35">
        <v>357285.81</v>
      </c>
    </row>
    <row r="37" spans="1:8" x14ac:dyDescent="0.2">
      <c r="A37" s="33">
        <v>4500</v>
      </c>
      <c r="B37" s="36" t="s">
        <v>72</v>
      </c>
      <c r="C37" s="34"/>
      <c r="D37" s="34"/>
      <c r="E37" s="34"/>
      <c r="F37" s="34"/>
      <c r="G37" s="34"/>
      <c r="H37" s="35"/>
    </row>
    <row r="38" spans="1:8" x14ac:dyDescent="0.2">
      <c r="A38" s="33">
        <v>4600</v>
      </c>
      <c r="B38" s="36" t="s">
        <v>73</v>
      </c>
      <c r="C38" s="34"/>
      <c r="D38" s="34"/>
      <c r="E38" s="34"/>
      <c r="F38" s="34"/>
      <c r="G38" s="34"/>
      <c r="H38" s="35"/>
    </row>
    <row r="39" spans="1:8" x14ac:dyDescent="0.2">
      <c r="A39" s="33">
        <v>4700</v>
      </c>
      <c r="B39" s="36" t="s">
        <v>74</v>
      </c>
      <c r="C39" s="34"/>
      <c r="D39" s="34"/>
      <c r="E39" s="34"/>
      <c r="F39" s="34"/>
      <c r="G39" s="34"/>
      <c r="H39" s="35"/>
    </row>
    <row r="40" spans="1:8" x14ac:dyDescent="0.2">
      <c r="A40" s="33">
        <v>4800</v>
      </c>
      <c r="B40" s="36" t="s">
        <v>75</v>
      </c>
      <c r="C40" s="34"/>
      <c r="D40" s="34"/>
      <c r="E40" s="34"/>
      <c r="F40" s="34"/>
      <c r="G40" s="34"/>
      <c r="H40" s="35"/>
    </row>
    <row r="41" spans="1:8" x14ac:dyDescent="0.2">
      <c r="A41" s="33">
        <v>4900</v>
      </c>
      <c r="B41" s="36" t="s">
        <v>76</v>
      </c>
      <c r="C41" s="34"/>
      <c r="D41" s="34" t="s">
        <v>125</v>
      </c>
      <c r="E41" s="34"/>
      <c r="F41" s="34"/>
      <c r="G41" s="34"/>
      <c r="H41" s="35"/>
    </row>
    <row r="42" spans="1:8" x14ac:dyDescent="0.2">
      <c r="A42" s="33">
        <v>5000</v>
      </c>
      <c r="B42" s="12" t="s">
        <v>77</v>
      </c>
      <c r="C42" s="34">
        <v>40000</v>
      </c>
      <c r="D42" s="34"/>
      <c r="E42" s="34">
        <v>40000</v>
      </c>
      <c r="F42" s="34">
        <v>7308</v>
      </c>
      <c r="G42" s="34">
        <v>7308</v>
      </c>
      <c r="H42" s="35">
        <v>32692</v>
      </c>
    </row>
    <row r="43" spans="1:8" x14ac:dyDescent="0.2">
      <c r="A43" s="33">
        <v>5100</v>
      </c>
      <c r="B43" s="36" t="s">
        <v>78</v>
      </c>
      <c r="C43" s="34">
        <v>20000</v>
      </c>
      <c r="D43" s="34"/>
      <c r="E43" s="34">
        <v>20000</v>
      </c>
      <c r="F43" s="34">
        <v>7308</v>
      </c>
      <c r="G43" s="34">
        <v>7308</v>
      </c>
      <c r="H43" s="35">
        <v>12692</v>
      </c>
    </row>
    <row r="44" spans="1:8" x14ac:dyDescent="0.2">
      <c r="A44" s="33">
        <v>5200</v>
      </c>
      <c r="B44" s="36" t="s">
        <v>79</v>
      </c>
      <c r="C44" s="34"/>
      <c r="D44" s="34"/>
      <c r="E44" s="34"/>
      <c r="F44" s="34"/>
      <c r="G44" s="34"/>
      <c r="H44" s="35"/>
    </row>
    <row r="45" spans="1:8" x14ac:dyDescent="0.2">
      <c r="A45" s="33">
        <v>5300</v>
      </c>
      <c r="B45" s="36" t="s">
        <v>80</v>
      </c>
      <c r="C45" s="34"/>
      <c r="D45" s="34"/>
      <c r="E45" s="34"/>
      <c r="F45" s="34"/>
      <c r="G45" s="34"/>
      <c r="H45" s="35"/>
    </row>
    <row r="46" spans="1:8" x14ac:dyDescent="0.2">
      <c r="A46" s="33">
        <v>5400</v>
      </c>
      <c r="B46" s="36" t="s">
        <v>81</v>
      </c>
      <c r="C46" s="34" t="s">
        <v>126</v>
      </c>
      <c r="D46" s="34"/>
      <c r="E46" s="34"/>
      <c r="F46" s="34"/>
      <c r="G46" s="34"/>
      <c r="H46" s="35"/>
    </row>
    <row r="47" spans="1:8" x14ac:dyDescent="0.2">
      <c r="A47" s="33">
        <v>5500</v>
      </c>
      <c r="B47" s="36" t="s">
        <v>82</v>
      </c>
      <c r="C47" s="34"/>
      <c r="D47" s="34"/>
      <c r="E47" s="34"/>
      <c r="F47" s="34"/>
      <c r="G47" s="34"/>
      <c r="H47" s="35"/>
    </row>
    <row r="48" spans="1:8" x14ac:dyDescent="0.2">
      <c r="A48" s="33">
        <v>5600</v>
      </c>
      <c r="B48" s="36" t="s">
        <v>83</v>
      </c>
      <c r="C48" s="34"/>
      <c r="D48" s="34"/>
      <c r="E48" s="34"/>
      <c r="F48" s="34"/>
      <c r="G48" s="34"/>
      <c r="H48" s="35"/>
    </row>
    <row r="49" spans="1:8" x14ac:dyDescent="0.2">
      <c r="A49" s="33">
        <v>5700</v>
      </c>
      <c r="B49" s="36" t="s">
        <v>84</v>
      </c>
      <c r="C49" s="34"/>
      <c r="D49" s="34"/>
      <c r="E49" s="34"/>
      <c r="F49" s="34"/>
      <c r="G49" s="34"/>
      <c r="H49" s="35"/>
    </row>
    <row r="50" spans="1:8" x14ac:dyDescent="0.2">
      <c r="A50" s="33">
        <v>5800</v>
      </c>
      <c r="B50" s="36" t="s">
        <v>85</v>
      </c>
      <c r="C50" s="34"/>
      <c r="D50" s="34"/>
      <c r="E50" s="34"/>
      <c r="F50" s="34"/>
      <c r="G50" s="34"/>
      <c r="H50" s="35"/>
    </row>
    <row r="51" spans="1:8" x14ac:dyDescent="0.2">
      <c r="A51" s="33">
        <v>5900</v>
      </c>
      <c r="B51" s="36" t="s">
        <v>86</v>
      </c>
      <c r="C51" s="34">
        <v>20000</v>
      </c>
      <c r="D51" s="34"/>
      <c r="E51" s="34">
        <v>20000</v>
      </c>
      <c r="F51" s="34"/>
      <c r="G51" s="34"/>
      <c r="H51" s="35">
        <v>20000</v>
      </c>
    </row>
    <row r="52" spans="1:8" x14ac:dyDescent="0.2">
      <c r="A52" s="33">
        <v>6000</v>
      </c>
      <c r="B52" s="12" t="s">
        <v>109</v>
      </c>
      <c r="C52" s="34"/>
      <c r="D52" s="34"/>
      <c r="E52" s="34"/>
      <c r="F52" s="34"/>
      <c r="G52" s="34"/>
      <c r="H52" s="35"/>
    </row>
    <row r="53" spans="1:8" x14ac:dyDescent="0.2">
      <c r="A53" s="33">
        <v>6100</v>
      </c>
      <c r="B53" s="36" t="s">
        <v>87</v>
      </c>
      <c r="C53" s="34"/>
      <c r="D53" s="34"/>
      <c r="E53" s="34"/>
      <c r="F53" s="34"/>
      <c r="G53" s="34"/>
      <c r="H53" s="35"/>
    </row>
    <row r="54" spans="1:8" x14ac:dyDescent="0.2">
      <c r="A54" s="33">
        <v>6200</v>
      </c>
      <c r="B54" s="36" t="s">
        <v>88</v>
      </c>
      <c r="C54" s="34"/>
      <c r="D54" s="34"/>
      <c r="E54" s="34"/>
      <c r="F54" s="34"/>
      <c r="G54" s="34"/>
      <c r="H54" s="35"/>
    </row>
    <row r="55" spans="1:8" x14ac:dyDescent="0.2">
      <c r="A55" s="33">
        <v>6300</v>
      </c>
      <c r="B55" s="36" t="s">
        <v>89</v>
      </c>
      <c r="C55" s="34"/>
      <c r="D55" s="34"/>
      <c r="E55" s="34"/>
      <c r="F55" s="34"/>
      <c r="G55" s="34"/>
      <c r="H55" s="35"/>
    </row>
    <row r="56" spans="1:8" x14ac:dyDescent="0.2">
      <c r="A56" s="33">
        <v>7000</v>
      </c>
      <c r="B56" s="12" t="s">
        <v>90</v>
      </c>
      <c r="C56" s="34"/>
      <c r="D56" s="34"/>
      <c r="E56" s="34"/>
      <c r="F56" s="34"/>
      <c r="G56" s="34"/>
      <c r="H56" s="35"/>
    </row>
    <row r="57" spans="1:8" x14ac:dyDescent="0.2">
      <c r="A57" s="33">
        <v>7100</v>
      </c>
      <c r="B57" s="36" t="s">
        <v>91</v>
      </c>
      <c r="C57" s="34"/>
      <c r="D57" s="34"/>
      <c r="E57" s="34"/>
      <c r="F57" s="34"/>
      <c r="G57" s="34"/>
      <c r="H57" s="35"/>
    </row>
    <row r="58" spans="1:8" x14ac:dyDescent="0.2">
      <c r="A58" s="33">
        <v>7200</v>
      </c>
      <c r="B58" s="36" t="s">
        <v>92</v>
      </c>
      <c r="C58" s="34"/>
      <c r="D58" s="34"/>
      <c r="E58" s="34"/>
      <c r="F58" s="34"/>
      <c r="G58" s="34"/>
      <c r="H58" s="35"/>
    </row>
    <row r="59" spans="1:8" x14ac:dyDescent="0.2">
      <c r="A59" s="33">
        <v>7300</v>
      </c>
      <c r="B59" s="36" t="s">
        <v>93</v>
      </c>
      <c r="C59" s="34"/>
      <c r="D59" s="34"/>
      <c r="E59" s="34"/>
      <c r="F59" s="34"/>
      <c r="G59" s="34"/>
      <c r="H59" s="35"/>
    </row>
    <row r="60" spans="1:8" x14ac:dyDescent="0.2">
      <c r="A60" s="33">
        <v>7400</v>
      </c>
      <c r="B60" s="36" t="s">
        <v>94</v>
      </c>
      <c r="C60" s="34"/>
      <c r="D60" s="34"/>
      <c r="E60" s="34"/>
      <c r="F60" s="34"/>
      <c r="G60" s="34"/>
      <c r="H60" s="35"/>
    </row>
    <row r="61" spans="1:8" x14ac:dyDescent="0.2">
      <c r="A61" s="33">
        <v>7500</v>
      </c>
      <c r="B61" s="36" t="s">
        <v>95</v>
      </c>
      <c r="C61" s="34"/>
      <c r="D61" s="34"/>
      <c r="E61" s="34"/>
      <c r="F61" s="34"/>
      <c r="G61" s="34"/>
      <c r="H61" s="35"/>
    </row>
    <row r="62" spans="1:8" x14ac:dyDescent="0.2">
      <c r="A62" s="33">
        <v>7600</v>
      </c>
      <c r="B62" s="36" t="s">
        <v>96</v>
      </c>
      <c r="C62" s="34"/>
      <c r="D62" s="34"/>
      <c r="E62" s="34"/>
      <c r="F62" s="34"/>
      <c r="G62" s="34"/>
      <c r="H62" s="35"/>
    </row>
    <row r="63" spans="1:8" x14ac:dyDescent="0.2">
      <c r="A63" s="33">
        <v>7900</v>
      </c>
      <c r="B63" s="36" t="s">
        <v>97</v>
      </c>
      <c r="C63" s="34"/>
      <c r="D63" s="34"/>
      <c r="E63" s="34"/>
      <c r="F63" s="34"/>
      <c r="G63" s="34"/>
      <c r="H63" s="35"/>
    </row>
    <row r="64" spans="1:8" x14ac:dyDescent="0.2">
      <c r="A64" s="33">
        <v>8000</v>
      </c>
      <c r="B64" s="12" t="s">
        <v>98</v>
      </c>
      <c r="C64" s="34"/>
      <c r="D64" s="34"/>
      <c r="E64" s="34"/>
      <c r="F64" s="34"/>
      <c r="G64" s="34"/>
      <c r="H64" s="35"/>
    </row>
    <row r="65" spans="1:8" x14ac:dyDescent="0.2">
      <c r="A65" s="33">
        <v>8100</v>
      </c>
      <c r="B65" s="36" t="s">
        <v>99</v>
      </c>
      <c r="C65" s="34"/>
      <c r="D65" s="34"/>
      <c r="E65" s="34"/>
      <c r="F65" s="34"/>
      <c r="G65" s="34"/>
      <c r="H65" s="35"/>
    </row>
    <row r="66" spans="1:8" x14ac:dyDescent="0.2">
      <c r="A66" s="33">
        <v>8300</v>
      </c>
      <c r="B66" s="36" t="s">
        <v>100</v>
      </c>
      <c r="C66" s="34"/>
      <c r="D66" s="34"/>
      <c r="E66" s="34"/>
      <c r="F66" s="34"/>
      <c r="G66" s="34"/>
      <c r="H66" s="35"/>
    </row>
    <row r="67" spans="1:8" x14ac:dyDescent="0.2">
      <c r="A67" s="33">
        <v>8500</v>
      </c>
      <c r="B67" s="36" t="s">
        <v>101</v>
      </c>
      <c r="C67" s="34"/>
      <c r="D67" s="34"/>
      <c r="E67" s="34"/>
      <c r="F67" s="34"/>
      <c r="G67" s="34"/>
      <c r="H67" s="35"/>
    </row>
    <row r="68" spans="1:8" x14ac:dyDescent="0.2">
      <c r="A68" s="33">
        <v>9000</v>
      </c>
      <c r="B68" s="12" t="s">
        <v>110</v>
      </c>
      <c r="C68" s="34"/>
      <c r="D68" s="34"/>
      <c r="E68" s="34"/>
      <c r="F68" s="34"/>
      <c r="G68" s="34"/>
      <c r="H68" s="35"/>
    </row>
    <row r="69" spans="1:8" x14ac:dyDescent="0.2">
      <c r="A69" s="33">
        <v>9100</v>
      </c>
      <c r="B69" s="36" t="s">
        <v>102</v>
      </c>
      <c r="C69" s="34"/>
      <c r="D69" s="34"/>
      <c r="E69" s="34"/>
      <c r="F69" s="34"/>
      <c r="G69" s="34"/>
      <c r="H69" s="35"/>
    </row>
    <row r="70" spans="1:8" x14ac:dyDescent="0.2">
      <c r="A70" s="33">
        <v>9200</v>
      </c>
      <c r="B70" s="36" t="s">
        <v>103</v>
      </c>
      <c r="C70" s="34"/>
      <c r="D70" s="34"/>
      <c r="E70" s="34"/>
      <c r="F70" s="34"/>
      <c r="G70" s="34"/>
      <c r="H70" s="35"/>
    </row>
    <row r="71" spans="1:8" x14ac:dyDescent="0.2">
      <c r="A71" s="33">
        <v>9300</v>
      </c>
      <c r="B71" s="36" t="s">
        <v>104</v>
      </c>
      <c r="C71" s="34"/>
      <c r="D71" s="34"/>
      <c r="E71" s="34"/>
      <c r="F71" s="34"/>
      <c r="G71" s="34"/>
      <c r="H71" s="35"/>
    </row>
    <row r="72" spans="1:8" x14ac:dyDescent="0.2">
      <c r="A72" s="33">
        <v>9400</v>
      </c>
      <c r="B72" s="36" t="s">
        <v>105</v>
      </c>
      <c r="C72" s="34"/>
      <c r="D72" s="34"/>
      <c r="E72" s="34"/>
      <c r="F72" s="34"/>
      <c r="G72" s="34"/>
      <c r="H72" s="35"/>
    </row>
    <row r="73" spans="1:8" x14ac:dyDescent="0.2">
      <c r="A73" s="33">
        <v>9500</v>
      </c>
      <c r="B73" s="36" t="s">
        <v>106</v>
      </c>
      <c r="C73" s="34"/>
      <c r="D73" s="34"/>
      <c r="E73" s="34"/>
      <c r="F73" s="34"/>
      <c r="G73" s="34"/>
      <c r="H73" s="35"/>
    </row>
    <row r="74" spans="1:8" x14ac:dyDescent="0.2">
      <c r="A74" s="33">
        <v>9600</v>
      </c>
      <c r="B74" s="36" t="s">
        <v>107</v>
      </c>
      <c r="C74" s="34"/>
      <c r="D74" s="34"/>
      <c r="E74" s="34"/>
      <c r="F74" s="34"/>
      <c r="G74" s="34"/>
      <c r="H74" s="35"/>
    </row>
    <row r="75" spans="1:8" x14ac:dyDescent="0.2">
      <c r="A75" s="37">
        <v>9900</v>
      </c>
      <c r="B75" s="38" t="s">
        <v>108</v>
      </c>
      <c r="C75" s="39"/>
      <c r="D75" s="39"/>
      <c r="E75" s="39"/>
      <c r="F75" s="39"/>
      <c r="G75" s="39"/>
      <c r="H75" s="40" t="s">
        <v>125</v>
      </c>
    </row>
    <row r="76" spans="1:8" x14ac:dyDescent="0.2">
      <c r="A76" s="15"/>
      <c r="B76" s="15"/>
      <c r="C76" s="15"/>
      <c r="D76" s="15"/>
    </row>
    <row r="77" spans="1:8" x14ac:dyDescent="0.2">
      <c r="A77" s="41" t="s">
        <v>113</v>
      </c>
      <c r="B77" s="42"/>
      <c r="C77" s="42"/>
      <c r="D77" s="43"/>
    </row>
    <row r="78" spans="1:8" x14ac:dyDescent="0.2">
      <c r="A78" s="44"/>
      <c r="B78" s="42"/>
      <c r="C78" s="42"/>
      <c r="D78" s="43"/>
    </row>
    <row r="79" spans="1:8" x14ac:dyDescent="0.2">
      <c r="A79" s="45"/>
      <c r="B79" s="46"/>
      <c r="C79" s="45"/>
      <c r="D79" s="45"/>
    </row>
    <row r="80" spans="1:8" x14ac:dyDescent="0.2">
      <c r="A80" s="47"/>
      <c r="B80" s="45"/>
      <c r="C80" s="45"/>
      <c r="D80" s="45"/>
    </row>
    <row r="81" spans="1:4" x14ac:dyDescent="0.2">
      <c r="A81" s="47"/>
      <c r="B81" s="45"/>
      <c r="C81" s="47"/>
      <c r="D81" s="48"/>
    </row>
    <row r="82" spans="1:4" x14ac:dyDescent="0.2">
      <c r="A82" s="47"/>
      <c r="B82" s="49"/>
      <c r="C82" s="50"/>
      <c r="D82" s="51"/>
    </row>
  </sheetData>
  <sheetProtection algorithmName="SHA-512" hashValue="/+ApZ0O9+mILh7fj5CLBm2kc6C4EY/uWSDPqiSsp9vHS/9zBbrXCMTDVbQ46TN0fxATAF/4nrcz8nOvaEQTFlQ==" saltValue="WuiGkFGrje2UwSlq9+sCmA==" spinCount="100000" sheet="1" objects="1" scenarios="1" formatCells="0" formatColumns="0" formatRows="0" autoFilter="0"/>
  <protectedRanges>
    <protectedRange sqref="C3:H3" name="Rango1_2_1"/>
  </protectedRanges>
  <autoFilter ref="A2:H75"/>
  <mergeCells count="1">
    <mergeCell ref="A1:H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workbookViewId="0">
      <pane ySplit="2" topLeftCell="A3" activePane="bottomLeft" state="frozen"/>
      <selection pane="bottomLeft" activeCell="G4" sqref="G4"/>
    </sheetView>
  </sheetViews>
  <sheetFormatPr baseColWidth="10" defaultRowHeight="11.25" x14ac:dyDescent="0.2"/>
  <cols>
    <col min="1" max="1" width="7.1640625" style="15" bestFit="1" customWidth="1"/>
    <col min="2" max="2" width="72.83203125" style="15" customWidth="1"/>
    <col min="3" max="8" width="18.33203125" style="15" customWidth="1"/>
    <col min="9" max="16384" width="12" style="15"/>
  </cols>
  <sheetData>
    <row r="1" spans="1:8" ht="50.1" customHeight="1" x14ac:dyDescent="0.2">
      <c r="A1" s="61" t="s">
        <v>272</v>
      </c>
      <c r="B1" s="62"/>
      <c r="C1" s="62"/>
      <c r="D1" s="62"/>
      <c r="E1" s="62"/>
      <c r="F1" s="62"/>
      <c r="G1" s="62"/>
      <c r="H1" s="63"/>
    </row>
    <row r="2" spans="1:8" ht="24.95" customHeight="1" x14ac:dyDescent="0.2">
      <c r="A2" s="20" t="s">
        <v>0</v>
      </c>
      <c r="B2" s="20" t="s">
        <v>4</v>
      </c>
      <c r="C2" s="21" t="s">
        <v>5</v>
      </c>
      <c r="D2" s="21" t="s">
        <v>111</v>
      </c>
      <c r="E2" s="21" t="s">
        <v>6</v>
      </c>
      <c r="F2" s="21" t="s">
        <v>8</v>
      </c>
      <c r="G2" s="21" t="s">
        <v>10</v>
      </c>
      <c r="H2" s="21" t="s">
        <v>11</v>
      </c>
    </row>
    <row r="3" spans="1:8" x14ac:dyDescent="0.2">
      <c r="A3" s="7">
        <v>900001</v>
      </c>
      <c r="B3" s="11" t="s">
        <v>12</v>
      </c>
      <c r="C3" s="9">
        <v>6387700.8399999999</v>
      </c>
      <c r="D3" s="9"/>
      <c r="E3" s="9">
        <v>6387700.8399999999</v>
      </c>
      <c r="F3" s="9" t="s">
        <v>263</v>
      </c>
      <c r="G3" s="9">
        <v>1194650.6299999999</v>
      </c>
      <c r="H3" s="10">
        <v>5193050.21</v>
      </c>
    </row>
    <row r="4" spans="1:8" x14ac:dyDescent="0.2">
      <c r="A4" s="16">
        <v>1</v>
      </c>
      <c r="B4" s="17" t="s">
        <v>23</v>
      </c>
      <c r="C4" s="34">
        <v>3466504.34</v>
      </c>
      <c r="D4" s="34"/>
      <c r="E4" s="34">
        <v>3466504.34</v>
      </c>
      <c r="F4" s="34">
        <v>841963.13</v>
      </c>
      <c r="G4" s="34">
        <v>841963.13</v>
      </c>
      <c r="H4" s="35">
        <v>2624541.21</v>
      </c>
    </row>
    <row r="5" spans="1:8" x14ac:dyDescent="0.2">
      <c r="A5" s="18">
        <v>11</v>
      </c>
      <c r="B5" s="52" t="s">
        <v>114</v>
      </c>
      <c r="C5" s="34">
        <v>880636.89</v>
      </c>
      <c r="D5" s="34"/>
      <c r="E5" s="34">
        <v>880636.89</v>
      </c>
      <c r="F5" s="34">
        <v>342769.17</v>
      </c>
      <c r="G5" s="34">
        <v>342769.17</v>
      </c>
      <c r="H5" s="35">
        <v>537867.72</v>
      </c>
    </row>
    <row r="6" spans="1:8" x14ac:dyDescent="0.2">
      <c r="A6" s="18">
        <v>12</v>
      </c>
      <c r="B6" s="52" t="s">
        <v>24</v>
      </c>
      <c r="C6" s="34">
        <v>1252144.52</v>
      </c>
      <c r="D6" s="34"/>
      <c r="E6" s="34">
        <v>1252144.52</v>
      </c>
      <c r="F6" s="34">
        <v>179174.46</v>
      </c>
      <c r="G6" s="34">
        <v>179174.46</v>
      </c>
      <c r="H6" s="35">
        <v>1072970.06</v>
      </c>
    </row>
    <row r="7" spans="1:8" x14ac:dyDescent="0.2">
      <c r="A7" s="18">
        <v>13</v>
      </c>
      <c r="B7" s="52" t="s">
        <v>115</v>
      </c>
      <c r="C7" s="34"/>
      <c r="D7" s="34"/>
      <c r="E7" s="34"/>
      <c r="F7" s="34"/>
      <c r="G7" s="34"/>
      <c r="H7" s="35"/>
    </row>
    <row r="8" spans="1:8" x14ac:dyDescent="0.2">
      <c r="A8" s="18">
        <v>14</v>
      </c>
      <c r="B8" s="52" t="s">
        <v>18</v>
      </c>
      <c r="C8" s="34"/>
      <c r="D8" s="34"/>
      <c r="E8" s="34"/>
      <c r="F8" s="34"/>
      <c r="G8" s="34"/>
      <c r="H8" s="35"/>
    </row>
    <row r="9" spans="1:8" x14ac:dyDescent="0.2">
      <c r="A9" s="18">
        <v>15</v>
      </c>
      <c r="B9" s="52" t="s">
        <v>30</v>
      </c>
      <c r="C9" s="34">
        <v>1333722.93</v>
      </c>
      <c r="D9" s="34"/>
      <c r="E9" s="34">
        <v>1333722.93</v>
      </c>
      <c r="F9" s="34" t="s">
        <v>267</v>
      </c>
      <c r="G9" s="34">
        <v>320019.5</v>
      </c>
      <c r="H9" s="35">
        <v>1013703.43</v>
      </c>
    </row>
    <row r="10" spans="1:8" x14ac:dyDescent="0.2">
      <c r="A10" s="18">
        <v>16</v>
      </c>
      <c r="B10" s="52" t="s">
        <v>25</v>
      </c>
      <c r="C10" s="34"/>
      <c r="D10" s="34"/>
      <c r="E10" s="34"/>
      <c r="F10" s="34"/>
      <c r="G10" s="34"/>
      <c r="H10" s="35"/>
    </row>
    <row r="11" spans="1:8" x14ac:dyDescent="0.2">
      <c r="A11" s="18">
        <v>17</v>
      </c>
      <c r="B11" s="52" t="s">
        <v>116</v>
      </c>
      <c r="C11" s="34"/>
      <c r="D11" s="34"/>
      <c r="E11" s="34"/>
      <c r="F11" s="34"/>
      <c r="G11" s="34"/>
      <c r="H11" s="35"/>
    </row>
    <row r="12" spans="1:8" x14ac:dyDescent="0.2">
      <c r="A12" s="18">
        <v>18</v>
      </c>
      <c r="B12" s="52" t="s">
        <v>26</v>
      </c>
      <c r="C12" s="34"/>
      <c r="D12" s="34"/>
      <c r="E12" s="34"/>
      <c r="F12" s="34"/>
      <c r="G12" s="34"/>
      <c r="H12" s="35"/>
    </row>
    <row r="13" spans="1:8" x14ac:dyDescent="0.2">
      <c r="A13" s="16">
        <v>2</v>
      </c>
      <c r="B13" s="17" t="s">
        <v>27</v>
      </c>
      <c r="C13" s="58">
        <v>2921196.5</v>
      </c>
      <c r="D13" s="34"/>
      <c r="E13" s="34">
        <v>2921196.5</v>
      </c>
      <c r="F13" s="34">
        <v>352687.5</v>
      </c>
      <c r="G13" s="34">
        <v>352687.5</v>
      </c>
      <c r="H13" s="35">
        <v>2568509</v>
      </c>
    </row>
    <row r="14" spans="1:8" x14ac:dyDescent="0.2">
      <c r="A14" s="18">
        <v>21</v>
      </c>
      <c r="B14" s="52" t="s">
        <v>117</v>
      </c>
      <c r="C14" s="34"/>
      <c r="D14" s="34"/>
      <c r="E14" s="34"/>
      <c r="F14" s="34"/>
      <c r="G14" s="34"/>
      <c r="H14" s="35"/>
    </row>
    <row r="15" spans="1:8" x14ac:dyDescent="0.2">
      <c r="A15" s="18">
        <v>22</v>
      </c>
      <c r="B15" s="52" t="s">
        <v>33</v>
      </c>
      <c r="C15" s="34">
        <v>278760</v>
      </c>
      <c r="D15" s="34"/>
      <c r="E15" s="34">
        <v>278760</v>
      </c>
      <c r="F15" s="34">
        <v>44686.720000000001</v>
      </c>
      <c r="G15" s="34">
        <v>44686.720000000001</v>
      </c>
      <c r="H15" s="35">
        <v>234073.28</v>
      </c>
    </row>
    <row r="16" spans="1:8" x14ac:dyDescent="0.2">
      <c r="A16" s="18">
        <v>23</v>
      </c>
      <c r="B16" s="52" t="s">
        <v>28</v>
      </c>
      <c r="C16" s="34">
        <v>489655</v>
      </c>
      <c r="D16" s="34"/>
      <c r="E16" s="34">
        <v>489655</v>
      </c>
      <c r="F16" s="34">
        <v>86969.87</v>
      </c>
      <c r="G16" s="34">
        <v>86969.87</v>
      </c>
      <c r="H16" s="35">
        <v>402685.13</v>
      </c>
    </row>
    <row r="17" spans="1:8" x14ac:dyDescent="0.2">
      <c r="A17" s="18">
        <v>24</v>
      </c>
      <c r="B17" s="52" t="s">
        <v>118</v>
      </c>
      <c r="C17" s="34"/>
      <c r="D17" s="34"/>
      <c r="E17" s="34"/>
      <c r="F17" s="34"/>
      <c r="G17" s="34"/>
      <c r="H17" s="35"/>
    </row>
    <row r="18" spans="1:8" x14ac:dyDescent="0.2">
      <c r="A18" s="18">
        <v>25</v>
      </c>
      <c r="B18" s="52" t="s">
        <v>119</v>
      </c>
      <c r="C18" s="34">
        <v>155750</v>
      </c>
      <c r="D18" s="34"/>
      <c r="E18" s="34">
        <v>155750</v>
      </c>
      <c r="F18" s="34">
        <v>16716.650000000001</v>
      </c>
      <c r="G18" s="34">
        <v>16716.650000000001</v>
      </c>
      <c r="H18" s="35">
        <v>139033.35</v>
      </c>
    </row>
    <row r="19" spans="1:8" x14ac:dyDescent="0.2">
      <c r="A19" s="18">
        <v>26</v>
      </c>
      <c r="B19" s="52" t="s">
        <v>120</v>
      </c>
      <c r="C19" s="34">
        <v>1764476.5</v>
      </c>
      <c r="D19" s="34"/>
      <c r="E19" s="34">
        <v>1764476.5</v>
      </c>
      <c r="F19" s="34">
        <v>173264.26</v>
      </c>
      <c r="G19" s="34">
        <v>173264.26</v>
      </c>
      <c r="H19" s="35" t="s">
        <v>268</v>
      </c>
    </row>
    <row r="20" spans="1:8" x14ac:dyDescent="0.2">
      <c r="A20" s="18">
        <v>27</v>
      </c>
      <c r="B20" s="52" t="s">
        <v>19</v>
      </c>
      <c r="C20" s="34">
        <v>232555</v>
      </c>
      <c r="D20" s="34"/>
      <c r="E20" s="34">
        <v>232555</v>
      </c>
      <c r="F20" s="34">
        <v>31050</v>
      </c>
      <c r="G20" s="34">
        <v>31050</v>
      </c>
      <c r="H20" s="35">
        <v>201505</v>
      </c>
    </row>
    <row r="21" spans="1:8" x14ac:dyDescent="0.2">
      <c r="A21" s="16">
        <v>3</v>
      </c>
      <c r="B21" s="17" t="s">
        <v>121</v>
      </c>
      <c r="C21" s="34"/>
      <c r="D21" s="34"/>
      <c r="E21" s="34"/>
      <c r="F21" s="34"/>
      <c r="G21" s="34"/>
      <c r="H21" s="35"/>
    </row>
    <row r="22" spans="1:8" x14ac:dyDescent="0.2">
      <c r="A22" s="18">
        <v>31</v>
      </c>
      <c r="B22" s="52" t="s">
        <v>34</v>
      </c>
      <c r="C22" s="34"/>
      <c r="D22" s="34"/>
      <c r="E22" s="34"/>
      <c r="F22" s="34"/>
      <c r="G22" s="34"/>
      <c r="H22" s="35"/>
    </row>
    <row r="23" spans="1:8" x14ac:dyDescent="0.2">
      <c r="A23" s="18">
        <v>32</v>
      </c>
      <c r="B23" s="52" t="s">
        <v>31</v>
      </c>
      <c r="C23" s="34"/>
      <c r="D23" s="34"/>
      <c r="E23" s="34"/>
      <c r="F23" s="34"/>
      <c r="G23" s="34"/>
      <c r="H23" s="35"/>
    </row>
    <row r="24" spans="1:8" x14ac:dyDescent="0.2">
      <c r="A24" s="18">
        <v>33</v>
      </c>
      <c r="B24" s="52" t="s">
        <v>35</v>
      </c>
      <c r="C24" s="34"/>
      <c r="D24" s="34"/>
      <c r="E24" s="34"/>
      <c r="F24" s="34"/>
      <c r="G24" s="34"/>
      <c r="H24" s="35"/>
    </row>
    <row r="25" spans="1:8" x14ac:dyDescent="0.2">
      <c r="A25" s="18">
        <v>34</v>
      </c>
      <c r="B25" s="52" t="s">
        <v>122</v>
      </c>
      <c r="C25" s="34"/>
      <c r="D25" s="34"/>
      <c r="E25" s="34"/>
      <c r="F25" s="34"/>
      <c r="G25" s="34"/>
      <c r="H25" s="35"/>
    </row>
    <row r="26" spans="1:8" x14ac:dyDescent="0.2">
      <c r="A26" s="18">
        <v>35</v>
      </c>
      <c r="B26" s="52" t="s">
        <v>29</v>
      </c>
      <c r="C26" s="34"/>
      <c r="D26" s="34"/>
      <c r="E26" s="34"/>
      <c r="F26" s="34"/>
      <c r="G26" s="34"/>
      <c r="H26" s="35"/>
    </row>
    <row r="27" spans="1:8" x14ac:dyDescent="0.2">
      <c r="A27" s="18">
        <v>36</v>
      </c>
      <c r="B27" s="52" t="s">
        <v>20</v>
      </c>
      <c r="C27" s="34"/>
      <c r="D27" s="34"/>
      <c r="E27" s="34"/>
      <c r="F27" s="34"/>
      <c r="G27" s="34"/>
      <c r="H27" s="35"/>
    </row>
    <row r="28" spans="1:8" x14ac:dyDescent="0.2">
      <c r="A28" s="18">
        <v>37</v>
      </c>
      <c r="B28" s="52" t="s">
        <v>21</v>
      </c>
      <c r="C28" s="34"/>
      <c r="D28" s="34"/>
      <c r="E28" s="34"/>
      <c r="F28" s="34"/>
      <c r="G28" s="34"/>
      <c r="H28" s="35"/>
    </row>
    <row r="29" spans="1:8" x14ac:dyDescent="0.2">
      <c r="A29" s="18">
        <v>38</v>
      </c>
      <c r="B29" s="52" t="s">
        <v>123</v>
      </c>
      <c r="C29" s="34"/>
      <c r="D29" s="34"/>
      <c r="E29" s="34"/>
      <c r="F29" s="34"/>
      <c r="G29" s="34"/>
      <c r="H29" s="35"/>
    </row>
    <row r="30" spans="1:8" x14ac:dyDescent="0.2">
      <c r="A30" s="18">
        <v>39</v>
      </c>
      <c r="B30" s="52" t="s">
        <v>36</v>
      </c>
      <c r="C30" s="34"/>
      <c r="D30" s="34"/>
      <c r="E30" s="34"/>
      <c r="F30" s="34"/>
      <c r="G30" s="34"/>
      <c r="H30" s="35"/>
    </row>
    <row r="31" spans="1:8" x14ac:dyDescent="0.2">
      <c r="A31" s="16">
        <v>4</v>
      </c>
      <c r="B31" s="17" t="s">
        <v>37</v>
      </c>
      <c r="C31" s="34"/>
      <c r="D31" s="34"/>
      <c r="E31" s="34"/>
      <c r="F31" s="34"/>
      <c r="G31" s="34"/>
      <c r="H31" s="35"/>
    </row>
    <row r="32" spans="1:8" x14ac:dyDescent="0.2">
      <c r="A32" s="18">
        <v>41</v>
      </c>
      <c r="B32" s="52" t="s">
        <v>124</v>
      </c>
      <c r="C32" s="34"/>
      <c r="D32" s="34"/>
      <c r="E32" s="34"/>
      <c r="F32" s="34"/>
      <c r="G32" s="34"/>
      <c r="H32" s="35"/>
    </row>
    <row r="33" spans="1:8" ht="22.5" x14ac:dyDescent="0.2">
      <c r="A33" s="18">
        <v>42</v>
      </c>
      <c r="B33" s="52" t="s">
        <v>32</v>
      </c>
      <c r="C33" s="34"/>
      <c r="D33" s="34"/>
      <c r="E33" s="34"/>
      <c r="F33" s="34"/>
      <c r="G33" s="34"/>
      <c r="H33" s="35"/>
    </row>
    <row r="34" spans="1:8" x14ac:dyDescent="0.2">
      <c r="A34" s="18">
        <v>43</v>
      </c>
      <c r="B34" s="52" t="s">
        <v>38</v>
      </c>
      <c r="C34" s="34"/>
      <c r="D34" s="34"/>
      <c r="E34" s="34"/>
      <c r="F34" s="34"/>
      <c r="G34" s="34"/>
      <c r="H34" s="35"/>
    </row>
    <row r="35" spans="1:8" x14ac:dyDescent="0.2">
      <c r="A35" s="19">
        <v>44</v>
      </c>
      <c r="B35" s="53" t="s">
        <v>22</v>
      </c>
      <c r="C35" s="39"/>
      <c r="D35" s="39"/>
      <c r="E35" s="39"/>
      <c r="F35" s="39"/>
      <c r="G35" s="39"/>
      <c r="H35" s="40"/>
    </row>
  </sheetData>
  <sheetProtection algorithmName="SHA-512" hashValue="riMOXXF/zdW8HFj8peDdQvGIKGixqnO5xGa6y5Tjz7drtv7/rl30+gB9IuRHXcohR9v2xW/3Z6voA84p015hyg==" saltValue="oE+WcXeH17SWEiDhWa2RNQ==" spinCount="100000" sheet="1" objects="1" scenarios="1" formatCells="0" formatColumns="0" formatRows="0" autoFilter="0"/>
  <protectedRanges>
    <protectedRange sqref="C3:H3" name="Rango1_2_1"/>
  </protectedRanges>
  <mergeCells count="1">
    <mergeCell ref="A1:H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6CB9791-5AC5-4EBD-B818-7938A6165A5F}">
  <ds:schemaRefs>
    <ds:schemaRef ds:uri="http://schemas.openxmlformats.org/package/2006/metadata/core-properties"/>
    <ds:schemaRef ds:uri="http://purl.org/dc/elements/1.1/"/>
    <ds:schemaRef ds:uri="http://schemas.microsoft.com/office/2006/metadata/properties"/>
    <ds:schemaRef ds:uri="http://www.w3.org/XML/1998/namespace"/>
    <ds:schemaRef ds:uri="http://schemas.microsoft.com/office/2006/documentManagement/types"/>
    <ds:schemaRef ds:uri="http://purl.org/dc/dcmitype/"/>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AB58BE85-A061-4F9D-87E0-3224716198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3AF7CF9-F30D-4032-85FD-D3FD606580B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EAEPE</vt:lpstr>
      <vt:lpstr>CTG</vt:lpstr>
      <vt:lpstr>COG</vt:lpstr>
      <vt:lpstr>CFG</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Dif Ocampo</cp:lastModifiedBy>
  <cp:lastPrinted>2017-03-30T22:13:31Z</cp:lastPrinted>
  <dcterms:created xsi:type="dcterms:W3CDTF">2014-02-10T03:37:14Z</dcterms:created>
  <dcterms:modified xsi:type="dcterms:W3CDTF">2018-04-26T01:32:04Z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