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0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<sst xmlns="http://schemas.openxmlformats.org/spreadsheetml/2006/main" count="242" uniqueCount="174">
  <si>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</si>
  <si>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</si>
  <si>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</si>
  <si>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</si>
  <si>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</si>
  <si>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</si>
  <si>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</si>
  <si>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</si>
  <si>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</si>
  <si>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</si>
  <si>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</si>
  <si>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</si>
  <si>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</si>
  <si>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</si>
  <si>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</si>
  <si>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</si>
  <si>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</si>
  <si>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</si>
  <si>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</si>
  <si>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</si>
  <si>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</si>
  <si>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</si>
  <si>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</si>
  <si>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</si>
  <si>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</si>
  <si>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</si>
  <si>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</si>
  <si>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</si>
  <si>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</si>
  <si>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</si>
  <si>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</si>
  <si>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</si>
  <si>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</si>
  <si>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</si>
  <si>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</si>
  <si>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</si>
  <si>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</si>
  <si>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</si>
  <si>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</si>
  <si>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</si>
  <si>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</si>
  <si>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</si>
  <si>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</si>
  <si>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</si>
  <si>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</si>
  <si>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</si>
  <si>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</si>
  <si>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</si>
  <si>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</si>
  <si>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</si>
  <si>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</si>
  <si>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</si>
  <si>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</si>
  <si>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</si>
  <si>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</si>
  <si>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</si>
  <si>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</si>
  <si>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</si>
  <si>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</si>
  <si>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</si>
  <si>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</si>
  <si>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</si>
  <si>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</si>
  <si>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</si>
  <si>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</si>
  <si>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</si>
  <si>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</si>
  <si>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</si>
  <si>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</si>
  <si>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</si>
  <si>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</si>
  <si>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</si>
  <si>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</si>
  <si>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</si>
  <si>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</si>
  <si>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</si>
  <si>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</si>
  <si>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</si>
  <si>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</si>
  <si>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</si>
  <si>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</si>
  <si>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</si>
  <si>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</si>
  <si>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</si>
  <si>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</si>
  <si>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</si>
  <si>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</si>
  <si>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</si>
  <si>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</si>
  <si>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</si>
  <si>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</si>
  <si>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</si>
  <si>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</si>
  <si>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</si>
  <si>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</si>
  <si>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</si>
  <si>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</si>
  <si>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</si>
  <si>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</si>
  <si>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</si>
  <si>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</si>
  <si>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</si>
  <si>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</si>
  <si>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</si>
  <si>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</si>
  <si>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</si>
  <si>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</si>
  <si>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</si>
  <si>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</si>
  <si>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</si>
  <si>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</si>
  <si>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</si>
  <si>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</si>
  <si>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</si>
  <si>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</si>
  <si>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</si>
  <si>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</si>
  <si>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</si>
  <si>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</si>
  <si>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</si>
  <si>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</si>
  <si>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</si>
  <si>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</si>
  <si>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</si>
  <si>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</si>
  <si>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</si>
  <si>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</si>
  <si>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</si>
  <si>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OCAMPO
ESTADO ANALÍTICO DEL EJERCICIO DEL PRESUPUESTO DE EGRESOS
Clasificación por Objeto del Gasto (Capítulo y Concepto)
Del 1 de Enero al AL 30 DE SEPTIEMBRE DEL 2018</t>
  </si>
  <si>
    <t>MUNICIPIO OCAMPO
ESTADO ANALÍTICO DEL EJERCICIO DEL PRESUPUESTO DE EGRESOS
Clasificación Económica (por Tipo de Gasto)
Del 1 de Enero al AL 30 DE SEPTIEMBRE DEL 2018</t>
  </si>
  <si>
    <t>PRESIDENCIA MUNICIPAL</t>
  </si>
  <si>
    <t>SINDICATURA</t>
  </si>
  <si>
    <t>REGIDURIA</t>
  </si>
  <si>
    <t>SECRETARIA DEL H AYUNTAMIENTO</t>
  </si>
  <si>
    <t>TESORERIA MUNICIPAL</t>
  </si>
  <si>
    <t>IMPUESTOS INMOBILIARIOS Y CATASTRO</t>
  </si>
  <si>
    <t>AGUA POTABLE Y ALCANTARILLADO</t>
  </si>
  <si>
    <t>CONTRALORIA MUNICIPAL</t>
  </si>
  <si>
    <t>SEGURIDAD PUBLICA</t>
  </si>
  <si>
    <t>PROTECCION CIVIL</t>
  </si>
  <si>
    <t>OFICIALIA CALIFICADORA</t>
  </si>
  <si>
    <t>OBRAS PUBLICAS</t>
  </si>
  <si>
    <t>RECURSOS HUMANOS Y MATERIALES</t>
  </si>
  <si>
    <t>SERVICIOS PUBLICOS</t>
  </si>
  <si>
    <t>LIMPIA MUNICIPAL</t>
  </si>
  <si>
    <t>PARQUES Y JARDINES</t>
  </si>
  <si>
    <t>MERCADO</t>
  </si>
  <si>
    <t>RASTRO</t>
  </si>
  <si>
    <t>PANTEONES</t>
  </si>
  <si>
    <t>ALUMBRADO</t>
  </si>
  <si>
    <t>DESARROLLO SOCIAL</t>
  </si>
  <si>
    <t>DESARROLLO ECONOMICO</t>
  </si>
  <si>
    <t>DESARROLLO RURAL</t>
  </si>
  <si>
    <t>EDUCACION</t>
  </si>
  <si>
    <t>COMUNICACION SOCIAL E INFORMATICA</t>
  </si>
  <si>
    <t>UNIDAD DE ACCESO A LA INFORMACION PUBLIC</t>
  </si>
  <si>
    <t>PLANEACION</t>
  </si>
  <si>
    <t>COMUDAJ</t>
  </si>
  <si>
    <t>CASA DE LA CULTURA</t>
  </si>
  <si>
    <t>SALUD</t>
  </si>
  <si>
    <t>DEPARTAMENTO DE COMPRAS</t>
  </si>
  <si>
    <t>Coordinación Social de Atención a la Muj</t>
  </si>
  <si>
    <t>Departamento de Informática</t>
  </si>
  <si>
    <t>MUNICIPIO OCAMPO
ESTADO ANALÍTICO DEL EJERCICIO DEL PRESUPUESTO DE EGRESOS
Clasificación Administrativa
Del 1 de Enero al AL 30 DE SEPTIEMBRE DEL 2018</t>
  </si>
  <si>
    <t>Gobierno (Federal/Estatal/Municipal) de MUNICIPIO OCAMPO
Estado Analítico del Ejercicio del Presupuesto de Egresos
Clasificación Administrativa
Del 1 de Enero al AL 30 DE SEPTIEMBRE DEL 2018</t>
  </si>
  <si>
    <t>Sector Paraestatal del Gobierno (Federal/Estatal/Municipal) de MUNICIPIO OCAMPO
Estado Analítico del Ejercicio del Presupuesto de Egresos
Clasificación Administrativa
Del 1 de Enero al AL 30 DE SEPTIEMBRE DEL 2018</t>
  </si>
  <si>
    <t>MUNICIPIO OCAMPO
ESTADO ANALÍTICO DEL EJERCICIO DEL PRESUPUESTO DE EGRESOS
Clasificación Funcional (Finalidad y Función)
Del 1 de Enero al AL 30 DE SEPTIEMBRE DEL 2018</t>
  </si>
  <si>
    <t>Bajo protesta de decir verdad declaramos que los Estados Financieros y sus notas, son razonablemente correctos y son responsabilidad del emisor.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</si>
  <si>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</si>
  <si>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</si>
  <si>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TESORERO MUNICIPAL</t>
  </si>
  <si>
    <t xml:space="preserve">                 PRESIDENTE MUNICIPAL                                                                                   TESORERO MUNICIPAL</t>
  </si>
  <si>
    <t xml:space="preserve">                 PRESIDENTE MUNICIPAL                                                                                  TESORERO MUNICIPAL</t>
  </si>
  <si>
    <t xml:space="preserve">                 PRESIDENTE MUNICIPAL                                                                                     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</si>
</sst>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60" applyNumberFormat="1" applyFont="1" applyFill="1" applyBorder="1" applyAlignment="1">
      <alignment horizontal="center" vertical="center" wrapText="1"/>
      <protection/>
    </xf>
    <xf numFmtId="0" fontId="4" fillId="33" borderId="12" xfId="6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5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60" applyFont="1" applyFill="1" applyBorder="1" applyAlignment="1" applyProtection="1">
      <alignment horizontal="center" vertical="center" wrapText="1"/>
      <protection locked="0"/>
    </xf>
    <xf numFmtId="0" fontId="4" fillId="33" borderId="23" xfId="60" applyFont="1" applyFill="1" applyBorder="1" applyAlignment="1" applyProtection="1">
      <alignment horizontal="center" vertical="center" wrapText="1"/>
      <protection locked="0"/>
    </xf>
    <xf numFmtId="0" fontId="4" fillId="33" borderId="24" xfId="60" applyFont="1" applyFill="1" applyBorder="1" applyAlignment="1" applyProtection="1">
      <alignment horizontal="center" vertical="center" wrapText="1"/>
      <protection locked="0"/>
    </xf>
    <xf numFmtId="4" fontId="4" fillId="33" borderId="14" xfId="60" applyNumberFormat="1" applyFont="1" applyFill="1" applyBorder="1" applyAlignment="1">
      <alignment horizontal="center" vertical="center" wrapText="1"/>
      <protection/>
    </xf>
    <xf numFmtId="4" fontId="4" fillId="33" borderId="16" xfId="60" applyNumberFormat="1" applyFont="1" applyFill="1" applyBorder="1" applyAlignment="1">
      <alignment horizontal="center" vertical="center" wrapText="1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B84" sqref="B84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42623945.73</v>
      </c>
      <c r="D5" s="14">
        <f>SUM(D6:D12)</f>
        <v>2184447.54</v>
      </c>
      <c r="E5" s="14">
        <f>C5+D5</f>
        <v>44808393.269999996</v>
      </c>
      <c r="F5" s="14">
        <f>SUM(F6:F12)</f>
        <v>30506847.92</v>
      </c>
      <c r="G5" s="14">
        <f>SUM(G6:G12)</f>
        <v>30506847.92</v>
      </c>
      <c r="H5" s="14">
        <f>E5-F5</f>
        <v>14301545.349999994</v>
      </c>
    </row>
    <row r="6" spans="1:8" ht="11.25">
      <c r="A6" s="49">
        <v>1100</v>
      </c>
      <c r="B6" s="11" t="s">
        <v>70</v>
      </c>
      <c r="C6" s="15">
        <v>24347474.88</v>
      </c>
      <c r="D6" s="15">
        <v>185373.44</v>
      </c>
      <c r="E6" s="15">
        <f aca="true" t="shared" si="0" ref="E6:E69">C6+D6</f>
        <v>24532848.32</v>
      </c>
      <c r="F6" s="15">
        <v>17790379.6</v>
      </c>
      <c r="G6" s="15">
        <v>17790379.6</v>
      </c>
      <c r="H6" s="15">
        <f aca="true" t="shared" si="1" ref="H6:H69">E6-F6</f>
        <v>6742468.719999999</v>
      </c>
    </row>
    <row r="7" spans="1:8" ht="11.25">
      <c r="A7" s="49">
        <v>1200</v>
      </c>
      <c r="B7" s="11" t="s">
        <v>71</v>
      </c>
      <c r="C7" s="15">
        <v>1379628</v>
      </c>
      <c r="D7" s="15">
        <v>952812.34</v>
      </c>
      <c r="E7" s="15">
        <f t="shared" si="0"/>
        <v>2332440.34</v>
      </c>
      <c r="F7" s="15">
        <v>1617587.09</v>
      </c>
      <c r="G7" s="15">
        <v>1617587.09</v>
      </c>
      <c r="H7" s="15">
        <f t="shared" si="1"/>
        <v>714853.2499999998</v>
      </c>
    </row>
    <row r="8" spans="1:8" ht="11.25">
      <c r="A8" s="49">
        <v>1300</v>
      </c>
      <c r="B8" s="11" t="s">
        <v>72</v>
      </c>
      <c r="C8" s="15">
        <v>3924286.98</v>
      </c>
      <c r="D8" s="15">
        <v>-103751.7</v>
      </c>
      <c r="E8" s="15">
        <f t="shared" si="0"/>
        <v>3820535.28</v>
      </c>
      <c r="F8" s="15">
        <v>744786.35</v>
      </c>
      <c r="G8" s="15">
        <v>744786.35</v>
      </c>
      <c r="H8" s="15">
        <f t="shared" si="1"/>
        <v>3075748.9299999997</v>
      </c>
    </row>
    <row r="9" spans="1:8" ht="11.25">
      <c r="A9" s="49">
        <v>1400</v>
      </c>
      <c r="B9" s="11" t="s">
        <v>35</v>
      </c>
      <c r="C9" s="15">
        <v>2200000</v>
      </c>
      <c r="D9" s="15">
        <v>105000</v>
      </c>
      <c r="E9" s="15">
        <f t="shared" si="0"/>
        <v>2305000</v>
      </c>
      <c r="F9" s="15">
        <v>2045299.07</v>
      </c>
      <c r="G9" s="15">
        <v>2045299.07</v>
      </c>
      <c r="H9" s="15">
        <f t="shared" si="1"/>
        <v>259700.92999999993</v>
      </c>
    </row>
    <row r="10" spans="1:8" ht="11.25">
      <c r="A10" s="49">
        <v>1500</v>
      </c>
      <c r="B10" s="11" t="s">
        <v>73</v>
      </c>
      <c r="C10" s="15">
        <v>10772555.87</v>
      </c>
      <c r="D10" s="15">
        <v>1045013.46</v>
      </c>
      <c r="E10" s="15">
        <f t="shared" si="0"/>
        <v>11817569.329999998</v>
      </c>
      <c r="F10" s="15">
        <v>8308795.81</v>
      </c>
      <c r="G10" s="15">
        <v>8308795.81</v>
      </c>
      <c r="H10" s="15">
        <f t="shared" si="1"/>
        <v>3508773.5199999986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1.25">
      <c r="A13" s="48" t="s">
        <v>62</v>
      </c>
      <c r="B13" s="7"/>
      <c r="C13" s="15">
        <f>SUM(C14:C22)</f>
        <v>7982300</v>
      </c>
      <c r="D13" s="15">
        <f>SUM(D14:D22)</f>
        <v>7884001.359999999</v>
      </c>
      <c r="E13" s="15">
        <f t="shared" si="0"/>
        <v>15866301.36</v>
      </c>
      <c r="F13" s="15">
        <f>SUM(F14:F22)</f>
        <v>11877323.3</v>
      </c>
      <c r="G13" s="15">
        <f>SUM(G14:G22)</f>
        <v>11857568.3</v>
      </c>
      <c r="H13" s="15">
        <f t="shared" si="1"/>
        <v>3988978.0599999987</v>
      </c>
    </row>
    <row r="14" spans="1:8" ht="11.25">
      <c r="A14" s="49">
        <v>2100</v>
      </c>
      <c r="B14" s="11" t="s">
        <v>75</v>
      </c>
      <c r="C14" s="15">
        <v>393300</v>
      </c>
      <c r="D14" s="15">
        <v>470570.8</v>
      </c>
      <c r="E14" s="15">
        <f t="shared" si="0"/>
        <v>863870.8</v>
      </c>
      <c r="F14" s="15">
        <v>495765.45</v>
      </c>
      <c r="G14" s="15">
        <v>495765.45</v>
      </c>
      <c r="H14" s="15">
        <f t="shared" si="1"/>
        <v>368105.35000000003</v>
      </c>
    </row>
    <row r="15" spans="1:8" ht="11.25">
      <c r="A15" s="49">
        <v>2200</v>
      </c>
      <c r="B15" s="11" t="s">
        <v>76</v>
      </c>
      <c r="C15" s="15">
        <v>294500</v>
      </c>
      <c r="D15" s="15">
        <v>-141628.82</v>
      </c>
      <c r="E15" s="15">
        <f t="shared" si="0"/>
        <v>152871.18</v>
      </c>
      <c r="F15" s="15">
        <v>119466.07</v>
      </c>
      <c r="G15" s="15">
        <v>119466.07</v>
      </c>
      <c r="H15" s="15">
        <f t="shared" si="1"/>
        <v>33405.109999999986</v>
      </c>
    </row>
    <row r="16" spans="1:8" ht="11.25">
      <c r="A16" s="49">
        <v>2300</v>
      </c>
      <c r="B16" s="11" t="s">
        <v>77</v>
      </c>
      <c r="C16" s="15">
        <v>10000</v>
      </c>
      <c r="D16" s="15">
        <v>-10000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637600</v>
      </c>
      <c r="D17" s="15">
        <v>3346208.53</v>
      </c>
      <c r="E17" s="15">
        <f t="shared" si="0"/>
        <v>3983808.53</v>
      </c>
      <c r="F17" s="15">
        <v>3277278.48</v>
      </c>
      <c r="G17" s="15">
        <v>3257772.48</v>
      </c>
      <c r="H17" s="15">
        <f t="shared" si="1"/>
        <v>706530.0499999998</v>
      </c>
    </row>
    <row r="18" spans="1:8" ht="11.25">
      <c r="A18" s="49">
        <v>2500</v>
      </c>
      <c r="B18" s="11" t="s">
        <v>79</v>
      </c>
      <c r="C18" s="15">
        <v>549900</v>
      </c>
      <c r="D18" s="15">
        <v>392989.07</v>
      </c>
      <c r="E18" s="15">
        <f t="shared" si="0"/>
        <v>942889.0700000001</v>
      </c>
      <c r="F18" s="15">
        <v>645972.87</v>
      </c>
      <c r="G18" s="15">
        <v>645972.87</v>
      </c>
      <c r="H18" s="15">
        <f t="shared" si="1"/>
        <v>296916.20000000007</v>
      </c>
    </row>
    <row r="19" spans="1:8" ht="11.25">
      <c r="A19" s="49">
        <v>2600</v>
      </c>
      <c r="B19" s="11" t="s">
        <v>80</v>
      </c>
      <c r="C19" s="15">
        <v>4623000</v>
      </c>
      <c r="D19" s="15">
        <v>2177896.8</v>
      </c>
      <c r="E19" s="15">
        <f t="shared" si="0"/>
        <v>6800896.8</v>
      </c>
      <c r="F19" s="15">
        <v>5396760.37</v>
      </c>
      <c r="G19" s="15">
        <v>5396760.37</v>
      </c>
      <c r="H19" s="15">
        <f t="shared" si="1"/>
        <v>1404136.4299999997</v>
      </c>
    </row>
    <row r="20" spans="1:8" ht="11.25">
      <c r="A20" s="49">
        <v>2700</v>
      </c>
      <c r="B20" s="11" t="s">
        <v>81</v>
      </c>
      <c r="C20" s="15">
        <v>220500</v>
      </c>
      <c r="D20" s="15">
        <v>148052.07</v>
      </c>
      <c r="E20" s="15">
        <f t="shared" si="0"/>
        <v>368552.07</v>
      </c>
      <c r="F20" s="15">
        <v>218727.91</v>
      </c>
      <c r="G20" s="15">
        <v>218478.91</v>
      </c>
      <c r="H20" s="15">
        <f t="shared" si="1"/>
        <v>149824.16</v>
      </c>
    </row>
    <row r="21" spans="1:8" ht="11.25">
      <c r="A21" s="49">
        <v>2800</v>
      </c>
      <c r="B21" s="11" t="s">
        <v>82</v>
      </c>
      <c r="C21" s="15">
        <v>7000</v>
      </c>
      <c r="D21" s="15">
        <v>-5000</v>
      </c>
      <c r="E21" s="15">
        <f t="shared" si="0"/>
        <v>2000</v>
      </c>
      <c r="F21" s="15">
        <v>0</v>
      </c>
      <c r="G21" s="15">
        <v>0</v>
      </c>
      <c r="H21" s="15">
        <f t="shared" si="1"/>
        <v>2000</v>
      </c>
    </row>
    <row r="22" spans="1:8" ht="11.25">
      <c r="A22" s="49">
        <v>2900</v>
      </c>
      <c r="B22" s="11" t="s">
        <v>83</v>
      </c>
      <c r="C22" s="15">
        <v>1246500</v>
      </c>
      <c r="D22" s="15">
        <v>1504912.91</v>
      </c>
      <c r="E22" s="15">
        <f t="shared" si="0"/>
        <v>2751412.91</v>
      </c>
      <c r="F22" s="15">
        <v>1723352.15</v>
      </c>
      <c r="G22" s="15">
        <v>1723352.15</v>
      </c>
      <c r="H22" s="15">
        <f t="shared" si="1"/>
        <v>1028060.7600000002</v>
      </c>
    </row>
    <row r="23" spans="1:8" ht="11.25">
      <c r="A23" s="48" t="s">
        <v>63</v>
      </c>
      <c r="B23" s="7"/>
      <c r="C23" s="15">
        <f>SUM(C24:C32)</f>
        <v>44207263.94</v>
      </c>
      <c r="D23" s="15">
        <f>SUM(D24:D32)</f>
        <v>-23490966.68</v>
      </c>
      <c r="E23" s="15">
        <f t="shared" si="0"/>
        <v>20716297.259999998</v>
      </c>
      <c r="F23" s="15">
        <f>SUM(F24:F32)</f>
        <v>15632806.650000002</v>
      </c>
      <c r="G23" s="15">
        <f>SUM(G24:G32)</f>
        <v>15627006.650000002</v>
      </c>
      <c r="H23" s="15">
        <f t="shared" si="1"/>
        <v>5083490.609999996</v>
      </c>
    </row>
    <row r="24" spans="1:8" ht="11.25">
      <c r="A24" s="49">
        <v>3100</v>
      </c>
      <c r="B24" s="11" t="s">
        <v>84</v>
      </c>
      <c r="C24" s="15">
        <v>14150871.34</v>
      </c>
      <c r="D24" s="15">
        <v>-2679143.75</v>
      </c>
      <c r="E24" s="15">
        <f t="shared" si="0"/>
        <v>11471727.59</v>
      </c>
      <c r="F24" s="15">
        <v>8901495.07</v>
      </c>
      <c r="G24" s="15">
        <v>8901495.07</v>
      </c>
      <c r="H24" s="15">
        <f t="shared" si="1"/>
        <v>2570232.5199999996</v>
      </c>
    </row>
    <row r="25" spans="1:8" ht="11.25">
      <c r="A25" s="49">
        <v>3200</v>
      </c>
      <c r="B25" s="11" t="s">
        <v>85</v>
      </c>
      <c r="C25" s="15">
        <v>272000</v>
      </c>
      <c r="D25" s="15">
        <v>241712</v>
      </c>
      <c r="E25" s="15">
        <f t="shared" si="0"/>
        <v>513712</v>
      </c>
      <c r="F25" s="15">
        <v>335872</v>
      </c>
      <c r="G25" s="15">
        <v>335872</v>
      </c>
      <c r="H25" s="15">
        <f t="shared" si="1"/>
        <v>177840</v>
      </c>
    </row>
    <row r="26" spans="1:8" ht="11.25">
      <c r="A26" s="49">
        <v>3300</v>
      </c>
      <c r="B26" s="11" t="s">
        <v>86</v>
      </c>
      <c r="C26" s="15">
        <v>921704</v>
      </c>
      <c r="D26" s="15">
        <v>-119423.14</v>
      </c>
      <c r="E26" s="15">
        <f t="shared" si="0"/>
        <v>802280.86</v>
      </c>
      <c r="F26" s="15">
        <v>594469.82</v>
      </c>
      <c r="G26" s="15">
        <v>594469.82</v>
      </c>
      <c r="H26" s="15">
        <f t="shared" si="1"/>
        <v>207811.04000000004</v>
      </c>
    </row>
    <row r="27" spans="1:8" ht="11.25">
      <c r="A27" s="49">
        <v>3400</v>
      </c>
      <c r="B27" s="11" t="s">
        <v>87</v>
      </c>
      <c r="C27" s="15">
        <v>23057188.6</v>
      </c>
      <c r="D27" s="15">
        <v>-22480449.5</v>
      </c>
      <c r="E27" s="15">
        <f t="shared" si="0"/>
        <v>576739.1000000015</v>
      </c>
      <c r="F27" s="15">
        <v>219050.13</v>
      </c>
      <c r="G27" s="15">
        <v>219050.13</v>
      </c>
      <c r="H27" s="15">
        <f t="shared" si="1"/>
        <v>357688.9700000015</v>
      </c>
    </row>
    <row r="28" spans="1:8" ht="11.25">
      <c r="A28" s="49">
        <v>3500</v>
      </c>
      <c r="B28" s="11" t="s">
        <v>88</v>
      </c>
      <c r="C28" s="15">
        <v>1641000</v>
      </c>
      <c r="D28" s="15">
        <v>1093137.71</v>
      </c>
      <c r="E28" s="15">
        <f t="shared" si="0"/>
        <v>2734137.71</v>
      </c>
      <c r="F28" s="15">
        <v>1883074.59</v>
      </c>
      <c r="G28" s="15">
        <v>1883074.59</v>
      </c>
      <c r="H28" s="15">
        <f t="shared" si="1"/>
        <v>851063.1199999999</v>
      </c>
    </row>
    <row r="29" spans="1:8" ht="11.25">
      <c r="A29" s="49">
        <v>3600</v>
      </c>
      <c r="B29" s="11" t="s">
        <v>89</v>
      </c>
      <c r="C29" s="15">
        <v>288000</v>
      </c>
      <c r="D29" s="15">
        <v>125000</v>
      </c>
      <c r="E29" s="15">
        <f t="shared" si="0"/>
        <v>413000</v>
      </c>
      <c r="F29" s="15">
        <v>357889.4</v>
      </c>
      <c r="G29" s="15">
        <v>352089.4</v>
      </c>
      <c r="H29" s="15">
        <f t="shared" si="1"/>
        <v>55110.59999999998</v>
      </c>
    </row>
    <row r="30" spans="1:8" ht="11.25">
      <c r="A30" s="49">
        <v>3700</v>
      </c>
      <c r="B30" s="11" t="s">
        <v>90</v>
      </c>
      <c r="C30" s="15">
        <v>98500</v>
      </c>
      <c r="D30" s="15">
        <v>56500</v>
      </c>
      <c r="E30" s="15">
        <f t="shared" si="0"/>
        <v>155000</v>
      </c>
      <c r="F30" s="15">
        <v>44559.08</v>
      </c>
      <c r="G30" s="15">
        <v>44559.08</v>
      </c>
      <c r="H30" s="15">
        <f t="shared" si="1"/>
        <v>110440.92</v>
      </c>
    </row>
    <row r="31" spans="1:8" ht="11.25">
      <c r="A31" s="49">
        <v>3800</v>
      </c>
      <c r="B31" s="11" t="s">
        <v>91</v>
      </c>
      <c r="C31" s="15">
        <v>2780000</v>
      </c>
      <c r="D31" s="15">
        <v>323700</v>
      </c>
      <c r="E31" s="15">
        <f t="shared" si="0"/>
        <v>3103700</v>
      </c>
      <c r="F31" s="15">
        <v>2703046.56</v>
      </c>
      <c r="G31" s="15">
        <v>2703046.56</v>
      </c>
      <c r="H31" s="15">
        <f t="shared" si="1"/>
        <v>400653.43999999994</v>
      </c>
    </row>
    <row r="32" spans="1:8" ht="11.25">
      <c r="A32" s="49">
        <v>3900</v>
      </c>
      <c r="B32" s="11" t="s">
        <v>19</v>
      </c>
      <c r="C32" s="15">
        <v>998000</v>
      </c>
      <c r="D32" s="15">
        <v>-52000</v>
      </c>
      <c r="E32" s="15">
        <f t="shared" si="0"/>
        <v>946000</v>
      </c>
      <c r="F32" s="15">
        <v>593350</v>
      </c>
      <c r="G32" s="15">
        <v>593350</v>
      </c>
      <c r="H32" s="15">
        <f t="shared" si="1"/>
        <v>352650</v>
      </c>
    </row>
    <row r="33" spans="1:8" ht="11.25">
      <c r="A33" s="48" t="s">
        <v>64</v>
      </c>
      <c r="B33" s="7"/>
      <c r="C33" s="15">
        <f>SUM(C34:C42)</f>
        <v>12099500</v>
      </c>
      <c r="D33" s="15">
        <f>SUM(D34:D42)</f>
        <v>23208253.32</v>
      </c>
      <c r="E33" s="15">
        <f t="shared" si="0"/>
        <v>35307753.32</v>
      </c>
      <c r="F33" s="15">
        <f>SUM(F34:F42)</f>
        <v>29789121.240000002</v>
      </c>
      <c r="G33" s="15">
        <f>SUM(G34:G42)</f>
        <v>29909121.240000002</v>
      </c>
      <c r="H33" s="15">
        <f t="shared" si="1"/>
        <v>5518632.079999998</v>
      </c>
    </row>
    <row r="34" spans="1:8" ht="11.25">
      <c r="A34" s="49">
        <v>4100</v>
      </c>
      <c r="B34" s="11" t="s">
        <v>92</v>
      </c>
      <c r="C34" s="15">
        <v>4650000</v>
      </c>
      <c r="D34" s="15">
        <v>0</v>
      </c>
      <c r="E34" s="15">
        <f t="shared" si="0"/>
        <v>4650000</v>
      </c>
      <c r="F34" s="15">
        <v>3020235.13</v>
      </c>
      <c r="G34" s="15">
        <v>3020235.13</v>
      </c>
      <c r="H34" s="15">
        <f t="shared" si="1"/>
        <v>1629764.87</v>
      </c>
    </row>
    <row r="35" spans="1:8" ht="11.25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ht="11.25">
      <c r="A36" s="49">
        <v>4300</v>
      </c>
      <c r="B36" s="11" t="s">
        <v>94</v>
      </c>
      <c r="C36" s="15">
        <v>800000</v>
      </c>
      <c r="D36" s="15">
        <v>2909197.76</v>
      </c>
      <c r="E36" s="15">
        <f t="shared" si="0"/>
        <v>3709197.76</v>
      </c>
      <c r="F36" s="15">
        <v>3634125.79</v>
      </c>
      <c r="G36" s="15">
        <v>3754125.79</v>
      </c>
      <c r="H36" s="15">
        <f t="shared" si="1"/>
        <v>75071.96999999974</v>
      </c>
    </row>
    <row r="37" spans="1:8" ht="11.25">
      <c r="A37" s="49">
        <v>4400</v>
      </c>
      <c r="B37" s="11" t="s">
        <v>95</v>
      </c>
      <c r="C37" s="15">
        <v>6528000</v>
      </c>
      <c r="D37" s="15">
        <v>20299055.56</v>
      </c>
      <c r="E37" s="15">
        <f t="shared" si="0"/>
        <v>26827055.56</v>
      </c>
      <c r="F37" s="15">
        <v>23075680.32</v>
      </c>
      <c r="G37" s="15">
        <v>23075680.32</v>
      </c>
      <c r="H37" s="15">
        <f t="shared" si="1"/>
        <v>3751375.2399999984</v>
      </c>
    </row>
    <row r="38" spans="1:8" ht="11.25">
      <c r="A38" s="49">
        <v>4500</v>
      </c>
      <c r="B38" s="11" t="s">
        <v>41</v>
      </c>
      <c r="C38" s="15">
        <v>121500</v>
      </c>
      <c r="D38" s="15">
        <v>0</v>
      </c>
      <c r="E38" s="15">
        <f t="shared" si="0"/>
        <v>121500</v>
      </c>
      <c r="F38" s="15">
        <v>59080</v>
      </c>
      <c r="G38" s="15">
        <v>59080</v>
      </c>
      <c r="H38" s="15">
        <f t="shared" si="1"/>
        <v>62420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488500</v>
      </c>
      <c r="D43" s="15">
        <f>SUM(D44:D52)</f>
        <v>383920</v>
      </c>
      <c r="E43" s="15">
        <f t="shared" si="0"/>
        <v>872420</v>
      </c>
      <c r="F43" s="15">
        <f>SUM(F44:F52)</f>
        <v>488703.96</v>
      </c>
      <c r="G43" s="15">
        <f>SUM(G44:G52)</f>
        <v>488703.96</v>
      </c>
      <c r="H43" s="15">
        <f t="shared" si="1"/>
        <v>383716.04</v>
      </c>
    </row>
    <row r="44" spans="1:8" ht="11.25">
      <c r="A44" s="49">
        <v>5100</v>
      </c>
      <c r="B44" s="11" t="s">
        <v>99</v>
      </c>
      <c r="C44" s="15">
        <v>69500</v>
      </c>
      <c r="D44" s="15">
        <v>29020</v>
      </c>
      <c r="E44" s="15">
        <f t="shared" si="0"/>
        <v>98520</v>
      </c>
      <c r="F44" s="15">
        <v>52970</v>
      </c>
      <c r="G44" s="15">
        <v>52970</v>
      </c>
      <c r="H44" s="15">
        <f t="shared" si="1"/>
        <v>45550</v>
      </c>
    </row>
    <row r="45" spans="1:8" ht="11.25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ht="11.25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ht="11.25">
      <c r="A49" s="49">
        <v>5600</v>
      </c>
      <c r="B49" s="11" t="s">
        <v>104</v>
      </c>
      <c r="C49" s="15">
        <v>219000</v>
      </c>
      <c r="D49" s="15">
        <v>-88100</v>
      </c>
      <c r="E49" s="15">
        <f t="shared" si="0"/>
        <v>130900</v>
      </c>
      <c r="F49" s="15">
        <v>112733.96</v>
      </c>
      <c r="G49" s="15">
        <v>112733.96</v>
      </c>
      <c r="H49" s="15">
        <f t="shared" si="1"/>
        <v>18166.039999999994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200000</v>
      </c>
      <c r="D51" s="15">
        <v>443000</v>
      </c>
      <c r="E51" s="15">
        <f t="shared" si="0"/>
        <v>643000</v>
      </c>
      <c r="F51" s="15">
        <v>323000</v>
      </c>
      <c r="G51" s="15">
        <v>323000</v>
      </c>
      <c r="H51" s="15">
        <f t="shared" si="1"/>
        <v>320000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200000</v>
      </c>
      <c r="D53" s="15">
        <f>SUM(D54:D56)</f>
        <v>48948100.82</v>
      </c>
      <c r="E53" s="15">
        <f t="shared" si="0"/>
        <v>49148100.82</v>
      </c>
      <c r="F53" s="15">
        <f>SUM(F54:F56)</f>
        <v>35975946.8</v>
      </c>
      <c r="G53" s="15">
        <f>SUM(G54:G56)</f>
        <v>35975946.8</v>
      </c>
      <c r="H53" s="15">
        <f t="shared" si="1"/>
        <v>13172154.020000003</v>
      </c>
    </row>
    <row r="54" spans="1:8" ht="11.25">
      <c r="A54" s="49">
        <v>6100</v>
      </c>
      <c r="B54" s="11" t="s">
        <v>108</v>
      </c>
      <c r="C54" s="15">
        <v>200000</v>
      </c>
      <c r="D54" s="15">
        <v>48481290.68</v>
      </c>
      <c r="E54" s="15">
        <f t="shared" si="0"/>
        <v>48681290.68</v>
      </c>
      <c r="F54" s="15">
        <v>35735136.66</v>
      </c>
      <c r="G54" s="15">
        <v>35735136.66</v>
      </c>
      <c r="H54" s="15">
        <f t="shared" si="1"/>
        <v>12946154.020000003</v>
      </c>
    </row>
    <row r="55" spans="1:8" ht="11.25">
      <c r="A55" s="49">
        <v>6200</v>
      </c>
      <c r="B55" s="11" t="s">
        <v>109</v>
      </c>
      <c r="C55" s="15">
        <v>0</v>
      </c>
      <c r="D55" s="15">
        <v>466810.14</v>
      </c>
      <c r="E55" s="15">
        <f t="shared" si="0"/>
        <v>466810.14</v>
      </c>
      <c r="F55" s="15">
        <v>240810.14</v>
      </c>
      <c r="G55" s="15">
        <v>240810.14</v>
      </c>
      <c r="H55" s="15">
        <f t="shared" si="1"/>
        <v>226000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3370000</v>
      </c>
      <c r="D65" s="15">
        <f>SUM(D66:D68)</f>
        <v>12527260.42</v>
      </c>
      <c r="E65" s="15">
        <f t="shared" si="0"/>
        <v>15897260.42</v>
      </c>
      <c r="F65" s="15">
        <f>SUM(F66:F68)</f>
        <v>9914877.92</v>
      </c>
      <c r="G65" s="15">
        <f>SUM(G66:G68)</f>
        <v>8966905.21</v>
      </c>
      <c r="H65" s="15">
        <f t="shared" si="1"/>
        <v>5982382.5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3370000</v>
      </c>
      <c r="D68" s="15">
        <v>12527260.42</v>
      </c>
      <c r="E68" s="15">
        <f t="shared" si="0"/>
        <v>15897260.42</v>
      </c>
      <c r="F68" s="15">
        <v>9914877.92</v>
      </c>
      <c r="G68" s="15">
        <v>8966905.21</v>
      </c>
      <c r="H68" s="15">
        <f t="shared" si="1"/>
        <v>5982382.5</v>
      </c>
    </row>
    <row r="69" spans="1:8" ht="11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ht="11.25">
      <c r="A70" s="49">
        <v>9100</v>
      </c>
      <c r="B70" s="11" t="s">
        <v>118</v>
      </c>
      <c r="C70" s="15">
        <v>0</v>
      </c>
      <c r="D70" s="15">
        <v>0</v>
      </c>
      <c r="E70" s="15">
        <f aca="true" t="shared" si="2" ref="E70:E76">C70+D70</f>
        <v>0</v>
      </c>
      <c r="F70" s="15">
        <v>0</v>
      </c>
      <c r="G70" s="15">
        <v>0</v>
      </c>
      <c r="H70" s="15">
        <f aca="true" t="shared" si="3" ref="H70:H76">E70-F70</f>
        <v>0</v>
      </c>
    </row>
    <row r="71" spans="1:8" ht="11.25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110971509.66999999</v>
      </c>
      <c r="D77" s="17">
        <f t="shared" si="4"/>
        <v>71645016.78</v>
      </c>
      <c r="E77" s="17">
        <f t="shared" si="4"/>
        <v>182616526.44999996</v>
      </c>
      <c r="F77" s="17">
        <f t="shared" si="4"/>
        <v>134185627.79</v>
      </c>
      <c r="G77" s="17">
        <f t="shared" si="4"/>
        <v>133332100.08000001</v>
      </c>
      <c r="H77" s="17">
        <f t="shared" si="4"/>
        <v>48430898.65999999</v>
      </c>
    </row>
    <row r="79" spans="2:3" ht="15">
      <c r="B79" s="63"/>
      <c r="C79"/>
    </row>
    <row r="80" spans="2:3" ht="11.25">
      <c r="B80" s="64" t="s">
        <v>167</v>
      </c>
      <c r="C80"/>
    </row>
    <row r="81" spans="2:3" ht="15">
      <c r="B81" s="63"/>
      <c r="C81"/>
    </row>
    <row r="82" spans="2:3" ht="12">
      <c r="B82" s="65" t="s">
        <v>168</v>
      </c>
      <c r="C82" s="65" t="s">
        <v>169</v>
      </c>
    </row>
    <row r="83" spans="2:3" ht="12">
      <c r="B83" s="66" t="s">
        <v>171</v>
      </c>
      <c r="C8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ignoredErrors>
    <ignoredError sqref="C5:H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B25" sqref="B25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106791509.67</v>
      </c>
      <c r="D6" s="50">
        <v>9785735.54</v>
      </c>
      <c r="E6" s="50">
        <f>C6+D6</f>
        <v>116577245.21000001</v>
      </c>
      <c r="F6" s="50">
        <v>87747019.11</v>
      </c>
      <c r="G6" s="50">
        <v>87841464.11</v>
      </c>
      <c r="H6" s="50">
        <f>E6-F6</f>
        <v>28830226.10000001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4058500</v>
      </c>
      <c r="D8" s="50">
        <v>61859281.24</v>
      </c>
      <c r="E8" s="50">
        <f>C8+D8</f>
        <v>65917781.24</v>
      </c>
      <c r="F8" s="50">
        <v>46379528.68</v>
      </c>
      <c r="G8" s="50">
        <v>45431555.97</v>
      </c>
      <c r="H8" s="50">
        <f>E8-F8</f>
        <v>19538252.560000002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121500</v>
      </c>
      <c r="D12" s="50">
        <v>0</v>
      </c>
      <c r="E12" s="50">
        <f>C12+D12</f>
        <v>121500</v>
      </c>
      <c r="F12" s="50">
        <v>59080</v>
      </c>
      <c r="G12" s="50">
        <v>59080</v>
      </c>
      <c r="H12" s="50">
        <f>E12-F12</f>
        <v>62420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110971509.67</v>
      </c>
      <c r="D16" s="17">
        <f t="shared" si="0"/>
        <v>71645016.78</v>
      </c>
      <c r="E16" s="17">
        <f t="shared" si="0"/>
        <v>182616526.45000002</v>
      </c>
      <c r="F16" s="17">
        <f t="shared" si="0"/>
        <v>134185627.78999999</v>
      </c>
      <c r="G16" s="17">
        <f t="shared" si="0"/>
        <v>133332100.08</v>
      </c>
      <c r="H16" s="17">
        <f t="shared" si="0"/>
        <v>48430898.66000001</v>
      </c>
    </row>
    <row r="18" spans="2:3" ht="15">
      <c r="B18" s="63"/>
      <c r="C18"/>
    </row>
    <row r="19" spans="2:3" ht="11.25">
      <c r="B19" s="64" t="s">
        <v>167</v>
      </c>
      <c r="C19"/>
    </row>
    <row r="20" spans="2:3" ht="15">
      <c r="B20" s="63"/>
      <c r="C20"/>
    </row>
    <row r="21" spans="2:3" ht="12">
      <c r="B21" s="65" t="s">
        <v>168</v>
      </c>
      <c r="C21" s="65" t="s">
        <v>169</v>
      </c>
    </row>
    <row r="22" spans="2:3" ht="12">
      <c r="B22" s="66" t="s">
        <v>170</v>
      </c>
      <c r="C2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ignoredErrors>
    <ignoredError sqref="C5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showGridLines="0" zoomScalePageLayoutView="0" workbookViewId="0" topLeftCell="A70">
      <selection activeCell="B86" sqref="B86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163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12297513.65</v>
      </c>
      <c r="D7" s="15">
        <v>4031060.3</v>
      </c>
      <c r="E7" s="15">
        <f>C7+D7</f>
        <v>16328573.95</v>
      </c>
      <c r="F7" s="15">
        <v>13054844.08</v>
      </c>
      <c r="G7" s="15">
        <v>13049044.08</v>
      </c>
      <c r="H7" s="15">
        <f>E7-F7</f>
        <v>3273729.869999999</v>
      </c>
    </row>
    <row r="8" spans="1:8" ht="11.25">
      <c r="A8" s="4" t="s">
        <v>131</v>
      </c>
      <c r="B8" s="22"/>
      <c r="C8" s="15">
        <v>1048704.26</v>
      </c>
      <c r="D8" s="15">
        <v>-24165.47</v>
      </c>
      <c r="E8" s="15">
        <f aca="true" t="shared" si="0" ref="E8:E13">C8+D8</f>
        <v>1024538.79</v>
      </c>
      <c r="F8" s="15">
        <v>623758.16</v>
      </c>
      <c r="G8" s="15">
        <v>623758.16</v>
      </c>
      <c r="H8" s="15">
        <f aca="true" t="shared" si="1" ref="H8:H13">E8-F8</f>
        <v>400780.63</v>
      </c>
    </row>
    <row r="9" spans="1:8" ht="11.25">
      <c r="A9" s="4" t="s">
        <v>132</v>
      </c>
      <c r="B9" s="22"/>
      <c r="C9" s="15">
        <v>3259775.99</v>
      </c>
      <c r="D9" s="15">
        <v>181751.54</v>
      </c>
      <c r="E9" s="15">
        <f t="shared" si="0"/>
        <v>3441527.5300000003</v>
      </c>
      <c r="F9" s="15">
        <v>2356741.53</v>
      </c>
      <c r="G9" s="15">
        <v>2356741.53</v>
      </c>
      <c r="H9" s="15">
        <f t="shared" si="1"/>
        <v>1084786.0000000005</v>
      </c>
    </row>
    <row r="10" spans="1:8" ht="11.25">
      <c r="A10" s="4" t="s">
        <v>133</v>
      </c>
      <c r="B10" s="22"/>
      <c r="C10" s="15">
        <v>1016601.77</v>
      </c>
      <c r="D10" s="15">
        <v>137098.44</v>
      </c>
      <c r="E10" s="15">
        <f t="shared" si="0"/>
        <v>1153700.21</v>
      </c>
      <c r="F10" s="15">
        <v>784767.04</v>
      </c>
      <c r="G10" s="15">
        <v>784767.04</v>
      </c>
      <c r="H10" s="15">
        <f t="shared" si="1"/>
        <v>368933.1699999999</v>
      </c>
    </row>
    <row r="11" spans="1:8" ht="11.25">
      <c r="A11" s="4" t="s">
        <v>134</v>
      </c>
      <c r="B11" s="22"/>
      <c r="C11" s="15">
        <v>24877552.35</v>
      </c>
      <c r="D11" s="15">
        <v>-21373313.94</v>
      </c>
      <c r="E11" s="15">
        <f t="shared" si="0"/>
        <v>3504238.41</v>
      </c>
      <c r="F11" s="15">
        <v>2297687.05</v>
      </c>
      <c r="G11" s="15">
        <v>2297687.05</v>
      </c>
      <c r="H11" s="15">
        <f t="shared" si="1"/>
        <v>1206551.3600000003</v>
      </c>
    </row>
    <row r="12" spans="1:8" ht="11.25">
      <c r="A12" s="4" t="s">
        <v>135</v>
      </c>
      <c r="B12" s="22"/>
      <c r="C12" s="15">
        <v>609399.75</v>
      </c>
      <c r="D12" s="15">
        <v>3515.4</v>
      </c>
      <c r="E12" s="15">
        <f t="shared" si="0"/>
        <v>612915.15</v>
      </c>
      <c r="F12" s="15">
        <v>500735.67</v>
      </c>
      <c r="G12" s="15">
        <v>500735.67</v>
      </c>
      <c r="H12" s="15">
        <f t="shared" si="1"/>
        <v>112179.48000000004</v>
      </c>
    </row>
    <row r="13" spans="1:8" ht="11.25">
      <c r="A13" s="4" t="s">
        <v>136</v>
      </c>
      <c r="B13" s="22"/>
      <c r="C13" s="15">
        <v>11613632.17</v>
      </c>
      <c r="D13" s="15">
        <v>1873517.68</v>
      </c>
      <c r="E13" s="15">
        <f t="shared" si="0"/>
        <v>13487149.85</v>
      </c>
      <c r="F13" s="15">
        <v>10383564.57</v>
      </c>
      <c r="G13" s="15">
        <v>10363809.57</v>
      </c>
      <c r="H13" s="15">
        <f t="shared" si="1"/>
        <v>3103585.2799999993</v>
      </c>
    </row>
    <row r="14" spans="1:8" ht="11.25">
      <c r="A14" s="4" t="s">
        <v>137</v>
      </c>
      <c r="B14" s="22"/>
      <c r="C14" s="15">
        <v>930266.08</v>
      </c>
      <c r="D14" s="15">
        <v>35601.66</v>
      </c>
      <c r="E14" s="15">
        <f aca="true" t="shared" si="2" ref="E14:E40">C14+D14</f>
        <v>965867.74</v>
      </c>
      <c r="F14" s="15">
        <v>691831.19</v>
      </c>
      <c r="G14" s="15">
        <v>691831.19</v>
      </c>
      <c r="H14" s="15">
        <f aca="true" t="shared" si="3" ref="H14:H40">E14-F14</f>
        <v>274036.55000000005</v>
      </c>
    </row>
    <row r="15" spans="1:8" ht="11.25">
      <c r="A15" s="4" t="s">
        <v>138</v>
      </c>
      <c r="B15" s="22"/>
      <c r="C15" s="15">
        <v>9782076.88</v>
      </c>
      <c r="D15" s="15">
        <v>747300</v>
      </c>
      <c r="E15" s="15">
        <f t="shared" si="2"/>
        <v>10529376.88</v>
      </c>
      <c r="F15" s="15">
        <v>7230087.14</v>
      </c>
      <c r="G15" s="15">
        <v>7230087.14</v>
      </c>
      <c r="H15" s="15">
        <f t="shared" si="3"/>
        <v>3299289.740000001</v>
      </c>
    </row>
    <row r="16" spans="1:8" ht="11.25">
      <c r="A16" s="4" t="s">
        <v>139</v>
      </c>
      <c r="B16" s="22"/>
      <c r="C16" s="15">
        <v>690889.03</v>
      </c>
      <c r="D16" s="15">
        <v>222079.62</v>
      </c>
      <c r="E16" s="15">
        <f t="shared" si="2"/>
        <v>912968.65</v>
      </c>
      <c r="F16" s="15">
        <v>673581.68</v>
      </c>
      <c r="G16" s="15">
        <v>673581.68</v>
      </c>
      <c r="H16" s="15">
        <f t="shared" si="3"/>
        <v>239386.96999999997</v>
      </c>
    </row>
    <row r="17" spans="1:8" ht="11.25">
      <c r="A17" s="4" t="s">
        <v>140</v>
      </c>
      <c r="B17" s="22"/>
      <c r="C17" s="15">
        <v>315683.75</v>
      </c>
      <c r="D17" s="15">
        <v>-1839.44</v>
      </c>
      <c r="E17" s="15">
        <f t="shared" si="2"/>
        <v>313844.31</v>
      </c>
      <c r="F17" s="15">
        <v>216791.14</v>
      </c>
      <c r="G17" s="15">
        <v>216791.14</v>
      </c>
      <c r="H17" s="15">
        <f t="shared" si="3"/>
        <v>97053.16999999998</v>
      </c>
    </row>
    <row r="18" spans="1:8" ht="11.25">
      <c r="A18" s="4" t="s">
        <v>141</v>
      </c>
      <c r="B18" s="22"/>
      <c r="C18" s="15">
        <v>1521167.88</v>
      </c>
      <c r="D18" s="15">
        <v>51230965.04</v>
      </c>
      <c r="E18" s="15">
        <f t="shared" si="2"/>
        <v>52752132.92</v>
      </c>
      <c r="F18" s="15">
        <v>38527107.79</v>
      </c>
      <c r="G18" s="15">
        <v>38079135.08</v>
      </c>
      <c r="H18" s="15">
        <f t="shared" si="3"/>
        <v>14225025.130000003</v>
      </c>
    </row>
    <row r="19" spans="1:8" ht="11.25">
      <c r="A19" s="4" t="s">
        <v>142</v>
      </c>
      <c r="B19" s="22"/>
      <c r="C19" s="15">
        <v>7743595.18</v>
      </c>
      <c r="D19" s="15">
        <v>1668396.91</v>
      </c>
      <c r="E19" s="15">
        <f t="shared" si="2"/>
        <v>9411992.09</v>
      </c>
      <c r="F19" s="15">
        <v>6800974.84</v>
      </c>
      <c r="G19" s="15">
        <v>6800974.84</v>
      </c>
      <c r="H19" s="15">
        <f t="shared" si="3"/>
        <v>2611017.25</v>
      </c>
    </row>
    <row r="20" spans="1:8" ht="11.25">
      <c r="A20" s="4" t="s">
        <v>143</v>
      </c>
      <c r="B20" s="22"/>
      <c r="C20" s="15">
        <v>5113336.32</v>
      </c>
      <c r="D20" s="15">
        <v>2159623.57</v>
      </c>
      <c r="E20" s="15">
        <f t="shared" si="2"/>
        <v>7272959.890000001</v>
      </c>
      <c r="F20" s="15">
        <v>5218305.63</v>
      </c>
      <c r="G20" s="15">
        <v>5218305.63</v>
      </c>
      <c r="H20" s="15">
        <f t="shared" si="3"/>
        <v>2054654.2600000007</v>
      </c>
    </row>
    <row r="21" spans="1:8" ht="11.25">
      <c r="A21" s="4" t="s">
        <v>144</v>
      </c>
      <c r="B21" s="22"/>
      <c r="C21" s="15">
        <v>1405430.09</v>
      </c>
      <c r="D21" s="15">
        <v>181475.22</v>
      </c>
      <c r="E21" s="15">
        <f t="shared" si="2"/>
        <v>1586905.31</v>
      </c>
      <c r="F21" s="15">
        <v>980609.66</v>
      </c>
      <c r="G21" s="15">
        <v>980609.66</v>
      </c>
      <c r="H21" s="15">
        <f t="shared" si="3"/>
        <v>606295.65</v>
      </c>
    </row>
    <row r="22" spans="1:8" ht="11.25">
      <c r="A22" s="4" t="s">
        <v>145</v>
      </c>
      <c r="B22" s="22"/>
      <c r="C22" s="15">
        <v>1208257.06</v>
      </c>
      <c r="D22" s="15">
        <v>-13118.96</v>
      </c>
      <c r="E22" s="15">
        <f t="shared" si="2"/>
        <v>1195138.1</v>
      </c>
      <c r="F22" s="15">
        <v>808621.96</v>
      </c>
      <c r="G22" s="15">
        <v>808621.96</v>
      </c>
      <c r="H22" s="15">
        <f t="shared" si="3"/>
        <v>386516.14000000013</v>
      </c>
    </row>
    <row r="23" spans="1:8" ht="11.25">
      <c r="A23" s="4" t="s">
        <v>146</v>
      </c>
      <c r="B23" s="22"/>
      <c r="C23" s="15">
        <v>147457.41</v>
      </c>
      <c r="D23" s="15">
        <v>-1077.76</v>
      </c>
      <c r="E23" s="15">
        <f t="shared" si="2"/>
        <v>146379.65</v>
      </c>
      <c r="F23" s="15">
        <v>102145.5</v>
      </c>
      <c r="G23" s="15">
        <v>102145.5</v>
      </c>
      <c r="H23" s="15">
        <f t="shared" si="3"/>
        <v>44234.149999999994</v>
      </c>
    </row>
    <row r="24" spans="1:8" ht="11.25">
      <c r="A24" s="4" t="s">
        <v>147</v>
      </c>
      <c r="B24" s="22"/>
      <c r="C24" s="15">
        <v>616211.37</v>
      </c>
      <c r="D24" s="15">
        <v>16801.39</v>
      </c>
      <c r="E24" s="15">
        <f t="shared" si="2"/>
        <v>633012.76</v>
      </c>
      <c r="F24" s="15">
        <v>401308.95</v>
      </c>
      <c r="G24" s="15">
        <v>401308.95</v>
      </c>
      <c r="H24" s="15">
        <f t="shared" si="3"/>
        <v>231703.81</v>
      </c>
    </row>
    <row r="25" spans="1:8" ht="11.25">
      <c r="A25" s="4" t="s">
        <v>148</v>
      </c>
      <c r="B25" s="22"/>
      <c r="C25" s="15">
        <v>374385.53</v>
      </c>
      <c r="D25" s="15">
        <v>566.66</v>
      </c>
      <c r="E25" s="15">
        <f t="shared" si="2"/>
        <v>374952.19</v>
      </c>
      <c r="F25" s="15">
        <v>208276.9</v>
      </c>
      <c r="G25" s="15">
        <v>208276.9</v>
      </c>
      <c r="H25" s="15">
        <f t="shared" si="3"/>
        <v>166675.29</v>
      </c>
    </row>
    <row r="26" spans="1:8" ht="11.25">
      <c r="A26" s="4" t="s">
        <v>149</v>
      </c>
      <c r="B26" s="22"/>
      <c r="C26" s="15">
        <v>8187645.91</v>
      </c>
      <c r="D26" s="15">
        <v>-913709.9</v>
      </c>
      <c r="E26" s="15">
        <f t="shared" si="2"/>
        <v>7273936.01</v>
      </c>
      <c r="F26" s="15">
        <v>5670824.4</v>
      </c>
      <c r="G26" s="15">
        <v>5670824.4</v>
      </c>
      <c r="H26" s="15">
        <f t="shared" si="3"/>
        <v>1603111.6099999994</v>
      </c>
    </row>
    <row r="27" spans="1:8" ht="11.25">
      <c r="A27" s="4" t="s">
        <v>150</v>
      </c>
      <c r="B27" s="22"/>
      <c r="C27" s="15">
        <v>4559014.13</v>
      </c>
      <c r="D27" s="15">
        <v>29057013.44</v>
      </c>
      <c r="E27" s="15">
        <f t="shared" si="2"/>
        <v>33616027.57</v>
      </c>
      <c r="F27" s="15">
        <v>24429530.79</v>
      </c>
      <c r="G27" s="15">
        <v>23929530.79</v>
      </c>
      <c r="H27" s="15">
        <f t="shared" si="3"/>
        <v>9186496.780000001</v>
      </c>
    </row>
    <row r="28" spans="1:8" ht="11.25">
      <c r="A28" s="4" t="s">
        <v>151</v>
      </c>
      <c r="B28" s="22"/>
      <c r="C28" s="15">
        <v>1270016.94</v>
      </c>
      <c r="D28" s="15">
        <v>-799075.52</v>
      </c>
      <c r="E28" s="15">
        <f t="shared" si="2"/>
        <v>470941.4199999999</v>
      </c>
      <c r="F28" s="15">
        <v>312685.11</v>
      </c>
      <c r="G28" s="15">
        <v>312685.11</v>
      </c>
      <c r="H28" s="15">
        <f t="shared" si="3"/>
        <v>158256.30999999994</v>
      </c>
    </row>
    <row r="29" spans="1:8" ht="11.25">
      <c r="A29" s="4" t="s">
        <v>152</v>
      </c>
      <c r="B29" s="22"/>
      <c r="C29" s="15">
        <v>2552563.45</v>
      </c>
      <c r="D29" s="15">
        <v>1160748.54</v>
      </c>
      <c r="E29" s="15">
        <f t="shared" si="2"/>
        <v>3713311.99</v>
      </c>
      <c r="F29" s="15">
        <v>3338924.15</v>
      </c>
      <c r="G29" s="15">
        <v>3458924.15</v>
      </c>
      <c r="H29" s="15">
        <f t="shared" si="3"/>
        <v>374387.8400000003</v>
      </c>
    </row>
    <row r="30" spans="1:8" ht="11.25">
      <c r="A30" s="4" t="s">
        <v>153</v>
      </c>
      <c r="B30" s="22"/>
      <c r="C30" s="15">
        <v>2844510.26</v>
      </c>
      <c r="D30" s="15">
        <v>-558031.2</v>
      </c>
      <c r="E30" s="15">
        <f t="shared" si="2"/>
        <v>2286479.0599999996</v>
      </c>
      <c r="F30" s="15">
        <v>1904374.13</v>
      </c>
      <c r="G30" s="15">
        <v>1904374.13</v>
      </c>
      <c r="H30" s="15">
        <f t="shared" si="3"/>
        <v>382104.9299999997</v>
      </c>
    </row>
    <row r="31" spans="1:8" ht="11.25">
      <c r="A31" s="4" t="s">
        <v>154</v>
      </c>
      <c r="B31" s="22"/>
      <c r="C31" s="15">
        <v>2874181.99</v>
      </c>
      <c r="D31" s="15">
        <v>309160.1</v>
      </c>
      <c r="E31" s="15">
        <f t="shared" si="2"/>
        <v>3183342.0900000003</v>
      </c>
      <c r="F31" s="15">
        <v>2689002.27</v>
      </c>
      <c r="G31" s="15">
        <v>2689002.27</v>
      </c>
      <c r="H31" s="15">
        <f t="shared" si="3"/>
        <v>494339.8200000003</v>
      </c>
    </row>
    <row r="32" spans="1:8" ht="11.25">
      <c r="A32" s="4" t="s">
        <v>155</v>
      </c>
      <c r="B32" s="22"/>
      <c r="C32" s="15">
        <v>211281.48</v>
      </c>
      <c r="D32" s="15">
        <v>40026.25</v>
      </c>
      <c r="E32" s="15">
        <f t="shared" si="2"/>
        <v>251307.73</v>
      </c>
      <c r="F32" s="15">
        <v>185176.84</v>
      </c>
      <c r="G32" s="15">
        <v>185176.84</v>
      </c>
      <c r="H32" s="15">
        <f t="shared" si="3"/>
        <v>66130.89000000001</v>
      </c>
    </row>
    <row r="33" spans="1:8" ht="11.25">
      <c r="A33" s="4" t="s">
        <v>156</v>
      </c>
      <c r="B33" s="22"/>
      <c r="C33" s="15">
        <v>282439.4</v>
      </c>
      <c r="D33" s="15">
        <v>84.92</v>
      </c>
      <c r="E33" s="15">
        <f t="shared" si="2"/>
        <v>282524.32</v>
      </c>
      <c r="F33" s="15">
        <v>206520.53</v>
      </c>
      <c r="G33" s="15">
        <v>206520.53</v>
      </c>
      <c r="H33" s="15">
        <f t="shared" si="3"/>
        <v>76003.79000000001</v>
      </c>
    </row>
    <row r="34" spans="1:8" ht="11.25">
      <c r="A34" s="4" t="s">
        <v>157</v>
      </c>
      <c r="B34" s="22"/>
      <c r="C34" s="15">
        <v>951138.58</v>
      </c>
      <c r="D34" s="15">
        <v>769221.05</v>
      </c>
      <c r="E34" s="15">
        <f t="shared" si="2"/>
        <v>1720359.63</v>
      </c>
      <c r="F34" s="15">
        <v>1109975.14</v>
      </c>
      <c r="G34" s="15">
        <v>1109975.14</v>
      </c>
      <c r="H34" s="15">
        <f t="shared" si="3"/>
        <v>610384.49</v>
      </c>
    </row>
    <row r="35" spans="1:8" ht="11.25">
      <c r="A35" s="4" t="s">
        <v>158</v>
      </c>
      <c r="B35" s="22"/>
      <c r="C35" s="15">
        <v>843062.76</v>
      </c>
      <c r="D35" s="15">
        <v>377548.4</v>
      </c>
      <c r="E35" s="15">
        <f t="shared" si="2"/>
        <v>1220611.1600000001</v>
      </c>
      <c r="F35" s="15">
        <v>752192.62</v>
      </c>
      <c r="G35" s="15">
        <v>752192.62</v>
      </c>
      <c r="H35" s="15">
        <f t="shared" si="3"/>
        <v>468418.54000000015</v>
      </c>
    </row>
    <row r="36" spans="1:8" ht="11.25">
      <c r="A36" s="4" t="s">
        <v>159</v>
      </c>
      <c r="B36" s="22"/>
      <c r="C36" s="15">
        <v>425470.13</v>
      </c>
      <c r="D36" s="15">
        <v>341329.17</v>
      </c>
      <c r="E36" s="15">
        <f t="shared" si="2"/>
        <v>766799.3</v>
      </c>
      <c r="F36" s="15">
        <v>459423.62</v>
      </c>
      <c r="G36" s="15">
        <v>459423.62</v>
      </c>
      <c r="H36" s="15">
        <f t="shared" si="3"/>
        <v>307375.68000000005</v>
      </c>
    </row>
    <row r="37" spans="1:8" ht="11.25">
      <c r="A37" s="4" t="s">
        <v>160</v>
      </c>
      <c r="B37" s="22"/>
      <c r="C37" s="15">
        <v>1082342.16</v>
      </c>
      <c r="D37" s="15">
        <v>756640.4</v>
      </c>
      <c r="E37" s="15">
        <f t="shared" si="2"/>
        <v>1838982.56</v>
      </c>
      <c r="F37" s="15">
        <v>1041376.5</v>
      </c>
      <c r="G37" s="15">
        <v>1041376.5</v>
      </c>
      <c r="H37" s="15">
        <f t="shared" si="3"/>
        <v>797606.06</v>
      </c>
    </row>
    <row r="38" spans="1:8" ht="11.25">
      <c r="A38" s="4" t="s">
        <v>161</v>
      </c>
      <c r="B38" s="22"/>
      <c r="C38" s="15">
        <v>228965.32</v>
      </c>
      <c r="D38" s="15">
        <v>28403.27</v>
      </c>
      <c r="E38" s="15">
        <f t="shared" si="2"/>
        <v>257368.59</v>
      </c>
      <c r="F38" s="15">
        <v>164407.47</v>
      </c>
      <c r="G38" s="15">
        <v>164407.47</v>
      </c>
      <c r="H38" s="15">
        <f t="shared" si="3"/>
        <v>92961.12</v>
      </c>
    </row>
    <row r="39" spans="1:8" ht="11.25">
      <c r="A39" s="4" t="s">
        <v>162</v>
      </c>
      <c r="B39" s="22"/>
      <c r="C39" s="15">
        <v>86940.64</v>
      </c>
      <c r="D39" s="15">
        <v>-580</v>
      </c>
      <c r="E39" s="15">
        <f t="shared" si="2"/>
        <v>86360.64</v>
      </c>
      <c r="F39" s="15">
        <v>59473.74</v>
      </c>
      <c r="G39" s="15">
        <v>59473.74</v>
      </c>
      <c r="H39" s="15">
        <f t="shared" si="3"/>
        <v>26886.9</v>
      </c>
    </row>
    <row r="40" spans="1:8" ht="11.25">
      <c r="A40" s="4" t="s">
        <v>134</v>
      </c>
      <c r="B40" s="22"/>
      <c r="C40" s="15">
        <v>0</v>
      </c>
      <c r="D40" s="15">
        <v>0</v>
      </c>
      <c r="E40" s="15">
        <f t="shared" si="2"/>
        <v>0</v>
      </c>
      <c r="F40" s="15">
        <v>0</v>
      </c>
      <c r="G40" s="15">
        <v>0</v>
      </c>
      <c r="H40" s="15">
        <f t="shared" si="3"/>
        <v>0</v>
      </c>
    </row>
    <row r="41" spans="1:8" ht="11.25">
      <c r="A41" s="4"/>
      <c r="B41" s="22"/>
      <c r="C41" s="15"/>
      <c r="D41" s="15"/>
      <c r="E41" s="15"/>
      <c r="F41" s="15"/>
      <c r="G41" s="15"/>
      <c r="H41" s="15"/>
    </row>
    <row r="42" spans="1:8" ht="11.25">
      <c r="A42" s="4"/>
      <c r="B42" s="25"/>
      <c r="C42" s="16"/>
      <c r="D42" s="16"/>
      <c r="E42" s="16"/>
      <c r="F42" s="16"/>
      <c r="G42" s="16"/>
      <c r="H42" s="16"/>
    </row>
    <row r="43" spans="1:8" ht="11.25">
      <c r="A43" s="26"/>
      <c r="B43" s="47" t="s">
        <v>53</v>
      </c>
      <c r="C43" s="23">
        <f aca="true" t="shared" si="4" ref="C43:H43">SUM(C7:C42)</f>
        <v>110971509.67</v>
      </c>
      <c r="D43" s="23">
        <f t="shared" si="4"/>
        <v>71645016.78</v>
      </c>
      <c r="E43" s="23">
        <f t="shared" si="4"/>
        <v>182616526.45000002</v>
      </c>
      <c r="F43" s="23">
        <f t="shared" si="4"/>
        <v>134185627.78999999</v>
      </c>
      <c r="G43" s="23">
        <f t="shared" si="4"/>
        <v>133332100.08000001</v>
      </c>
      <c r="H43" s="23">
        <f t="shared" si="4"/>
        <v>48430898.66000001</v>
      </c>
    </row>
    <row r="46" spans="1:8" ht="45" customHeight="1">
      <c r="A46" s="52" t="s">
        <v>164</v>
      </c>
      <c r="B46" s="53"/>
      <c r="C46" s="53"/>
      <c r="D46" s="53"/>
      <c r="E46" s="53"/>
      <c r="F46" s="53"/>
      <c r="G46" s="53"/>
      <c r="H46" s="54"/>
    </row>
    <row r="48" spans="1:8" ht="11.25">
      <c r="A48" s="57" t="s">
        <v>54</v>
      </c>
      <c r="B48" s="58"/>
      <c r="C48" s="52" t="s">
        <v>60</v>
      </c>
      <c r="D48" s="53"/>
      <c r="E48" s="53"/>
      <c r="F48" s="53"/>
      <c r="G48" s="54"/>
      <c r="H48" s="55" t="s">
        <v>59</v>
      </c>
    </row>
    <row r="49" spans="1:8" ht="22.5">
      <c r="A49" s="59"/>
      <c r="B49" s="60"/>
      <c r="C49" s="9" t="s">
        <v>55</v>
      </c>
      <c r="D49" s="9" t="s">
        <v>125</v>
      </c>
      <c r="E49" s="9" t="s">
        <v>56</v>
      </c>
      <c r="F49" s="9" t="s">
        <v>57</v>
      </c>
      <c r="G49" s="9" t="s">
        <v>58</v>
      </c>
      <c r="H49" s="56"/>
    </row>
    <row r="50" spans="1:8" ht="11.25">
      <c r="A50" s="61"/>
      <c r="B50" s="62"/>
      <c r="C50" s="10">
        <v>1</v>
      </c>
      <c r="D50" s="10">
        <v>2</v>
      </c>
      <c r="E50" s="10" t="s">
        <v>126</v>
      </c>
      <c r="F50" s="10">
        <v>4</v>
      </c>
      <c r="G50" s="10">
        <v>5</v>
      </c>
      <c r="H50" s="10" t="s">
        <v>127</v>
      </c>
    </row>
    <row r="51" spans="1:8" ht="11.25">
      <c r="A51" s="28"/>
      <c r="B51" s="29"/>
      <c r="C51" s="33"/>
      <c r="D51" s="33"/>
      <c r="E51" s="33"/>
      <c r="F51" s="33"/>
      <c r="G51" s="33"/>
      <c r="H51" s="33"/>
    </row>
    <row r="52" spans="1:8" ht="11.25">
      <c r="A52" s="4" t="s">
        <v>8</v>
      </c>
      <c r="B52" s="2"/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ht="11.25">
      <c r="A53" s="4" t="s">
        <v>9</v>
      </c>
      <c r="B53" s="2"/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ht="11.25">
      <c r="A54" s="4" t="s">
        <v>10</v>
      </c>
      <c r="B54" s="2"/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ht="11.25">
      <c r="A55" s="4" t="s">
        <v>11</v>
      </c>
      <c r="B55" s="2"/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ht="11.25">
      <c r="A56" s="4"/>
      <c r="B56" s="2"/>
      <c r="C56" s="35"/>
      <c r="D56" s="35"/>
      <c r="E56" s="35"/>
      <c r="F56" s="35"/>
      <c r="G56" s="35"/>
      <c r="H56" s="35"/>
    </row>
    <row r="57" spans="1:8" ht="11.25">
      <c r="A57" s="26"/>
      <c r="B57" s="47" t="s">
        <v>53</v>
      </c>
      <c r="C57" s="23">
        <f>SUM(C52:C56)</f>
        <v>0</v>
      </c>
      <c r="D57" s="23">
        <f>SUM(D52:D56)</f>
        <v>0</v>
      </c>
      <c r="E57" s="23">
        <f>SUM(E52:E55)</f>
        <v>0</v>
      </c>
      <c r="F57" s="23">
        <f>SUM(F52:F55)</f>
        <v>0</v>
      </c>
      <c r="G57" s="23">
        <f>SUM(G52:G55)</f>
        <v>0</v>
      </c>
      <c r="H57" s="23">
        <f>SUM(H52:H55)</f>
        <v>0</v>
      </c>
    </row>
    <row r="60" spans="1:8" ht="45" customHeight="1">
      <c r="A60" s="52" t="s">
        <v>165</v>
      </c>
      <c r="B60" s="53"/>
      <c r="C60" s="53"/>
      <c r="D60" s="53"/>
      <c r="E60" s="53"/>
      <c r="F60" s="53"/>
      <c r="G60" s="53"/>
      <c r="H60" s="54"/>
    </row>
    <row r="61" spans="1:8" ht="11.25">
      <c r="A61" s="57" t="s">
        <v>54</v>
      </c>
      <c r="B61" s="58"/>
      <c r="C61" s="52" t="s">
        <v>60</v>
      </c>
      <c r="D61" s="53"/>
      <c r="E61" s="53"/>
      <c r="F61" s="53"/>
      <c r="G61" s="54"/>
      <c r="H61" s="55" t="s">
        <v>59</v>
      </c>
    </row>
    <row r="62" spans="1:8" ht="22.5">
      <c r="A62" s="59"/>
      <c r="B62" s="60"/>
      <c r="C62" s="9" t="s">
        <v>55</v>
      </c>
      <c r="D62" s="9" t="s">
        <v>125</v>
      </c>
      <c r="E62" s="9" t="s">
        <v>56</v>
      </c>
      <c r="F62" s="9" t="s">
        <v>57</v>
      </c>
      <c r="G62" s="9" t="s">
        <v>58</v>
      </c>
      <c r="H62" s="56"/>
    </row>
    <row r="63" spans="1:8" ht="11.25">
      <c r="A63" s="61"/>
      <c r="B63" s="62"/>
      <c r="C63" s="10">
        <v>1</v>
      </c>
      <c r="D63" s="10">
        <v>2</v>
      </c>
      <c r="E63" s="10" t="s">
        <v>126</v>
      </c>
      <c r="F63" s="10">
        <v>4</v>
      </c>
      <c r="G63" s="10">
        <v>5</v>
      </c>
      <c r="H63" s="10" t="s">
        <v>127</v>
      </c>
    </row>
    <row r="64" spans="1:8" ht="11.25">
      <c r="A64" s="28"/>
      <c r="B64" s="29"/>
      <c r="C64" s="33"/>
      <c r="D64" s="33"/>
      <c r="E64" s="33"/>
      <c r="F64" s="33"/>
      <c r="G64" s="33"/>
      <c r="H64" s="33"/>
    </row>
    <row r="65" spans="1:8" ht="22.5">
      <c r="A65" s="4"/>
      <c r="B65" s="31" t="s">
        <v>13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ht="11.25">
      <c r="A66" s="4"/>
      <c r="B66" s="31"/>
      <c r="C66" s="34"/>
      <c r="D66" s="34"/>
      <c r="E66" s="34"/>
      <c r="F66" s="34"/>
      <c r="G66" s="34"/>
      <c r="H66" s="34"/>
    </row>
    <row r="67" spans="1:8" ht="11.25">
      <c r="A67" s="4"/>
      <c r="B67" s="31" t="s">
        <v>12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ht="11.25">
      <c r="A68" s="4"/>
      <c r="B68" s="31"/>
      <c r="C68" s="34"/>
      <c r="D68" s="34"/>
      <c r="E68" s="34"/>
      <c r="F68" s="34"/>
      <c r="G68" s="34"/>
      <c r="H68" s="34"/>
    </row>
    <row r="69" spans="1:8" ht="22.5">
      <c r="A69" s="4"/>
      <c r="B69" s="31" t="s">
        <v>14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ht="11.25">
      <c r="A70" s="4"/>
      <c r="B70" s="31"/>
      <c r="C70" s="34"/>
      <c r="D70" s="34"/>
      <c r="E70" s="34"/>
      <c r="F70" s="34"/>
      <c r="G70" s="34"/>
      <c r="H70" s="34"/>
    </row>
    <row r="71" spans="1:8" ht="22.5">
      <c r="A71" s="4"/>
      <c r="B71" s="31" t="s">
        <v>26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ht="11.25">
      <c r="A72" s="4"/>
      <c r="B72" s="31"/>
      <c r="C72" s="34"/>
      <c r="D72" s="34"/>
      <c r="E72" s="34"/>
      <c r="F72" s="34"/>
      <c r="G72" s="34"/>
      <c r="H72" s="34"/>
    </row>
    <row r="73" spans="1:8" ht="22.5">
      <c r="A73" s="4"/>
      <c r="B73" s="31" t="s">
        <v>27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ht="11.25">
      <c r="A74" s="4"/>
      <c r="B74" s="31"/>
      <c r="C74" s="34"/>
      <c r="D74" s="34"/>
      <c r="E74" s="34"/>
      <c r="F74" s="34"/>
      <c r="G74" s="34"/>
      <c r="H74" s="34"/>
    </row>
    <row r="75" spans="1:8" ht="22.5">
      <c r="A75" s="4"/>
      <c r="B75" s="31" t="s">
        <v>34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ht="11.25">
      <c r="A76" s="4"/>
      <c r="B76" s="31"/>
      <c r="C76" s="34"/>
      <c r="D76" s="34"/>
      <c r="E76" s="34"/>
      <c r="F76" s="34"/>
      <c r="G76" s="34"/>
      <c r="H76" s="34"/>
    </row>
    <row r="77" spans="1:8" ht="11.25">
      <c r="A77" s="4"/>
      <c r="B77" s="31" t="s">
        <v>15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ht="11.25">
      <c r="A78" s="30"/>
      <c r="B78" s="32"/>
      <c r="C78" s="35"/>
      <c r="D78" s="35"/>
      <c r="E78" s="35"/>
      <c r="F78" s="35"/>
      <c r="G78" s="35"/>
      <c r="H78" s="35"/>
    </row>
    <row r="79" spans="1:8" ht="11.25">
      <c r="A79" s="26"/>
      <c r="B79" s="47" t="s">
        <v>53</v>
      </c>
      <c r="C79" s="23">
        <f aca="true" t="shared" si="5" ref="C79:H79">SUM(C65:C77)</f>
        <v>0</v>
      </c>
      <c r="D79" s="23">
        <f t="shared" si="5"/>
        <v>0</v>
      </c>
      <c r="E79" s="23">
        <f t="shared" si="5"/>
        <v>0</v>
      </c>
      <c r="F79" s="23">
        <f t="shared" si="5"/>
        <v>0</v>
      </c>
      <c r="G79" s="23">
        <f t="shared" si="5"/>
        <v>0</v>
      </c>
      <c r="H79" s="23">
        <f t="shared" si="5"/>
        <v>0</v>
      </c>
    </row>
    <row r="81" spans="2:3" ht="15">
      <c r="B81" s="63"/>
      <c r="C81"/>
    </row>
    <row r="82" spans="2:3" ht="11.25">
      <c r="B82" s="64" t="s">
        <v>167</v>
      </c>
      <c r="C82"/>
    </row>
    <row r="83" spans="2:3" ht="15">
      <c r="B83" s="63"/>
      <c r="C83"/>
    </row>
    <row r="84" spans="2:3" ht="12">
      <c r="B84" s="65" t="s">
        <v>168</v>
      </c>
      <c r="C84" s="65" t="s">
        <v>169</v>
      </c>
    </row>
    <row r="85" spans="2:3" ht="12">
      <c r="B85" s="66" t="s">
        <v>172</v>
      </c>
      <c r="C85"/>
    </row>
  </sheetData>
  <sheetProtection formatCells="0" formatColumns="0" formatRows="0" insertRows="0" deleteRows="0" autoFilter="0"/>
  <mergeCells count="12">
    <mergeCell ref="A60:H60"/>
    <mergeCell ref="A61:B63"/>
    <mergeCell ref="C61:G61"/>
    <mergeCell ref="H61:H62"/>
    <mergeCell ref="C48:G48"/>
    <mergeCell ref="H48:H49"/>
    <mergeCell ref="A1:H1"/>
    <mergeCell ref="A3:B5"/>
    <mergeCell ref="A46:H46"/>
    <mergeCell ref="A48:B50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ignoredErrors>
    <ignoredError sqref="C64:H79 C51:H57 C6:H4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34">
      <selection activeCell="B49" sqref="B49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166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67338209.68</v>
      </c>
      <c r="D6" s="15">
        <f t="shared" si="0"/>
        <v>-13088540.360000003</v>
      </c>
      <c r="E6" s="15">
        <f t="shared" si="0"/>
        <v>54249669.31999999</v>
      </c>
      <c r="F6" s="15">
        <f t="shared" si="0"/>
        <v>39727042.55</v>
      </c>
      <c r="G6" s="15">
        <f t="shared" si="0"/>
        <v>39721242.55</v>
      </c>
      <c r="H6" s="15">
        <f t="shared" si="0"/>
        <v>14522626.769999996</v>
      </c>
    </row>
    <row r="7" spans="1:8" ht="11.25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1.25">
      <c r="A8" s="38"/>
      <c r="B8" s="42" t="s">
        <v>17</v>
      </c>
      <c r="C8" s="15">
        <v>228965.32</v>
      </c>
      <c r="D8" s="15">
        <v>28403.27</v>
      </c>
      <c r="E8" s="15">
        <f aca="true" t="shared" si="1" ref="E8:E14">C8+D8</f>
        <v>257368.59</v>
      </c>
      <c r="F8" s="15">
        <v>164407.47</v>
      </c>
      <c r="G8" s="15">
        <v>164407.47</v>
      </c>
      <c r="H8" s="15">
        <f aca="true" t="shared" si="2" ref="H8:H14">E8-F8</f>
        <v>92961.12</v>
      </c>
    </row>
    <row r="9" spans="1:8" ht="11.25">
      <c r="A9" s="38"/>
      <c r="B9" s="42" t="s">
        <v>43</v>
      </c>
      <c r="C9" s="15">
        <v>19150984.9</v>
      </c>
      <c r="D9" s="15">
        <v>4550277.63</v>
      </c>
      <c r="E9" s="15">
        <f t="shared" si="1"/>
        <v>23701262.529999997</v>
      </c>
      <c r="F9" s="15">
        <v>18095409.35</v>
      </c>
      <c r="G9" s="15">
        <v>18089609.35</v>
      </c>
      <c r="H9" s="15">
        <f t="shared" si="2"/>
        <v>5605853.179999996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26569294.26</v>
      </c>
      <c r="D11" s="15">
        <v>-20653604.14</v>
      </c>
      <c r="E11" s="15">
        <f t="shared" si="1"/>
        <v>5915690.120000001</v>
      </c>
      <c r="F11" s="15">
        <v>3828929.22</v>
      </c>
      <c r="G11" s="15">
        <v>3828929.22</v>
      </c>
      <c r="H11" s="15">
        <f t="shared" si="2"/>
        <v>2086760.9000000008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10472965.91</v>
      </c>
      <c r="D13" s="15">
        <v>969379.62</v>
      </c>
      <c r="E13" s="15">
        <f t="shared" si="1"/>
        <v>11442345.53</v>
      </c>
      <c r="F13" s="15">
        <v>7903668.82</v>
      </c>
      <c r="G13" s="15">
        <v>7903668.82</v>
      </c>
      <c r="H13" s="15">
        <f t="shared" si="2"/>
        <v>3538676.709999999</v>
      </c>
    </row>
    <row r="14" spans="1:8" ht="11.25">
      <c r="A14" s="38"/>
      <c r="B14" s="42" t="s">
        <v>19</v>
      </c>
      <c r="C14" s="15">
        <v>10915999.29</v>
      </c>
      <c r="D14" s="15">
        <v>2017003.26</v>
      </c>
      <c r="E14" s="15">
        <f t="shared" si="1"/>
        <v>12933002.549999999</v>
      </c>
      <c r="F14" s="15">
        <v>9734627.69</v>
      </c>
      <c r="G14" s="15">
        <v>9734627.69</v>
      </c>
      <c r="H14" s="15">
        <f t="shared" si="2"/>
        <v>3198374.8599999994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42363283.050000004</v>
      </c>
      <c r="D16" s="15">
        <f t="shared" si="3"/>
        <v>85532632.66000001</v>
      </c>
      <c r="E16" s="15">
        <f t="shared" si="3"/>
        <v>127895915.71000001</v>
      </c>
      <c r="F16" s="15">
        <f t="shared" si="3"/>
        <v>94145900.13000001</v>
      </c>
      <c r="G16" s="15">
        <f t="shared" si="3"/>
        <v>93298172.42000002</v>
      </c>
      <c r="H16" s="15">
        <f t="shared" si="3"/>
        <v>33750015.580000006</v>
      </c>
    </row>
    <row r="17" spans="1:8" ht="11.25">
      <c r="A17" s="38"/>
      <c r="B17" s="42" t="s">
        <v>45</v>
      </c>
      <c r="C17" s="15">
        <v>2613687.15</v>
      </c>
      <c r="D17" s="15">
        <v>168356.26</v>
      </c>
      <c r="E17" s="15">
        <f>C17+D17</f>
        <v>2782043.41</v>
      </c>
      <c r="F17" s="15">
        <v>1789231.62</v>
      </c>
      <c r="G17" s="15">
        <v>1789231.62</v>
      </c>
      <c r="H17" s="15">
        <f aca="true" t="shared" si="4" ref="H17:H23">E17-F17</f>
        <v>992811.79</v>
      </c>
    </row>
    <row r="18" spans="1:8" ht="11.25">
      <c r="A18" s="38"/>
      <c r="B18" s="42" t="s">
        <v>28</v>
      </c>
      <c r="C18" s="15">
        <v>34685414.17</v>
      </c>
      <c r="D18" s="15">
        <v>84434208.98</v>
      </c>
      <c r="E18" s="15">
        <f aca="true" t="shared" si="5" ref="E18:E23">C18+D18</f>
        <v>119119623.15</v>
      </c>
      <c r="F18" s="15">
        <v>88130703</v>
      </c>
      <c r="G18" s="15">
        <v>87282975.29</v>
      </c>
      <c r="H18" s="15">
        <f t="shared" si="4"/>
        <v>30988920.150000006</v>
      </c>
    </row>
    <row r="19" spans="1:8" ht="11.25">
      <c r="A19" s="38"/>
      <c r="B19" s="42" t="s">
        <v>21</v>
      </c>
      <c r="C19" s="15">
        <v>425470.13</v>
      </c>
      <c r="D19" s="15">
        <v>341329.17</v>
      </c>
      <c r="E19" s="15">
        <f t="shared" si="5"/>
        <v>766799.3</v>
      </c>
      <c r="F19" s="15">
        <v>459423.62</v>
      </c>
      <c r="G19" s="15">
        <v>459423.62</v>
      </c>
      <c r="H19" s="15">
        <f t="shared" si="4"/>
        <v>307375.68000000005</v>
      </c>
    </row>
    <row r="20" spans="1:8" ht="11.25">
      <c r="A20" s="38"/>
      <c r="B20" s="42" t="s">
        <v>46</v>
      </c>
      <c r="C20" s="15">
        <v>1794201.34</v>
      </c>
      <c r="D20" s="15">
        <v>1146769.45</v>
      </c>
      <c r="E20" s="15">
        <f t="shared" si="5"/>
        <v>2940970.79</v>
      </c>
      <c r="F20" s="15">
        <v>1862167.76</v>
      </c>
      <c r="G20" s="15">
        <v>1862167.76</v>
      </c>
      <c r="H20" s="15">
        <f t="shared" si="4"/>
        <v>1078803.03</v>
      </c>
    </row>
    <row r="21" spans="1:8" ht="11.25">
      <c r="A21" s="38"/>
      <c r="B21" s="42" t="s">
        <v>47</v>
      </c>
      <c r="C21" s="15">
        <v>2844510.26</v>
      </c>
      <c r="D21" s="15">
        <v>-558031.2</v>
      </c>
      <c r="E21" s="15">
        <f t="shared" si="5"/>
        <v>2286479.0599999996</v>
      </c>
      <c r="F21" s="15">
        <v>1904374.13</v>
      </c>
      <c r="G21" s="15">
        <v>1904374.13</v>
      </c>
      <c r="H21" s="15">
        <f t="shared" si="4"/>
        <v>382104.9299999997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1270016.94</v>
      </c>
      <c r="D25" s="15">
        <f t="shared" si="6"/>
        <v>-799075.52</v>
      </c>
      <c r="E25" s="15">
        <f t="shared" si="6"/>
        <v>470941.4199999999</v>
      </c>
      <c r="F25" s="15">
        <f t="shared" si="6"/>
        <v>312685.11</v>
      </c>
      <c r="G25" s="15">
        <f t="shared" si="6"/>
        <v>312685.11</v>
      </c>
      <c r="H25" s="15">
        <f t="shared" si="6"/>
        <v>158256.30999999994</v>
      </c>
    </row>
    <row r="26" spans="1:8" ht="11.25">
      <c r="A26" s="38"/>
      <c r="B26" s="42" t="s">
        <v>29</v>
      </c>
      <c r="C26" s="15">
        <v>1270016.94</v>
      </c>
      <c r="D26" s="15">
        <v>-799075.52</v>
      </c>
      <c r="E26" s="15">
        <f>C26+D26</f>
        <v>470941.4199999999</v>
      </c>
      <c r="F26" s="15">
        <v>312685.11</v>
      </c>
      <c r="G26" s="15">
        <v>312685.11</v>
      </c>
      <c r="H26" s="15">
        <f aca="true" t="shared" si="7" ref="H26:H34">E26-F26</f>
        <v>158256.30999999994</v>
      </c>
    </row>
    <row r="27" spans="1:8" ht="11.25">
      <c r="A27" s="38"/>
      <c r="B27" s="42" t="s">
        <v>24</v>
      </c>
      <c r="C27" s="15">
        <v>0</v>
      </c>
      <c r="D27" s="15">
        <v>0</v>
      </c>
      <c r="E27" s="15">
        <f aca="true" t="shared" si="8" ref="E27:E34">C27+D27</f>
        <v>0</v>
      </c>
      <c r="F27" s="15">
        <v>0</v>
      </c>
      <c r="G27" s="15">
        <v>0</v>
      </c>
      <c r="H27" s="15">
        <f t="shared" si="7"/>
        <v>0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110971509.67000002</v>
      </c>
      <c r="D42" s="23">
        <f t="shared" si="10"/>
        <v>71645016.78000002</v>
      </c>
      <c r="E42" s="23">
        <f t="shared" si="10"/>
        <v>182616526.45</v>
      </c>
      <c r="F42" s="23">
        <f t="shared" si="10"/>
        <v>134185627.79</v>
      </c>
      <c r="G42" s="23">
        <f t="shared" si="10"/>
        <v>133332100.08000001</v>
      </c>
      <c r="H42" s="23">
        <f t="shared" si="10"/>
        <v>48430898.660000004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5">
      <c r="A44" s="37"/>
      <c r="B44" s="63"/>
      <c r="C44"/>
      <c r="D44" s="37"/>
      <c r="E44" s="37"/>
      <c r="F44" s="37"/>
      <c r="G44" s="37"/>
      <c r="H44" s="37"/>
    </row>
    <row r="45" spans="1:8" ht="11.25">
      <c r="A45" s="37"/>
      <c r="B45" s="64" t="s">
        <v>167</v>
      </c>
      <c r="C45"/>
      <c r="D45" s="37"/>
      <c r="E45" s="37"/>
      <c r="F45" s="37"/>
      <c r="G45" s="37"/>
      <c r="H45" s="37"/>
    </row>
    <row r="46" spans="2:3" ht="15">
      <c r="B46" s="63"/>
      <c r="C46"/>
    </row>
    <row r="47" spans="2:3" ht="12">
      <c r="B47" s="65" t="s">
        <v>168</v>
      </c>
      <c r="C47" s="65" t="s">
        <v>169</v>
      </c>
    </row>
    <row r="48" spans="2:3" ht="12">
      <c r="B48" s="66" t="s">
        <v>173</v>
      </c>
      <c r="C4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ignoredErrors>
    <ignoredError sqref="C6:H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2018-03-08T21:21:25Z</cp:lastPrinted>
  <dcterms:created xsi:type="dcterms:W3CDTF">2014-02-10T03:37:14Z</dcterms:created>
  <dcterms:modified xsi:type="dcterms:W3CDTF">2018-10-08T15:22:46Z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