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0" i="1"/>
  <c r="F24" i="1"/>
  <c r="G24" i="1" s="1"/>
  <c r="F23" i="1"/>
  <c r="G23" i="1" s="1"/>
  <c r="F22" i="1"/>
  <c r="G22" i="1" s="1"/>
  <c r="F21" i="1"/>
  <c r="G21" i="1" s="1"/>
  <c r="F20" i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<sst xmlns="http://schemas.openxmlformats.org/spreadsheetml/2006/main" count="31" uniqueCount="31">
  <si>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</si>
  <si>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</si>
  <si>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</si>
  <si>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</si>
  <si>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</si>
  <si>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</si>
  <si>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</si>
  <si>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</si>
  <si>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</si>
  <si>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</si>
  <si>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</si>
  <si>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</si>
  <si>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</si>
  <si>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</si>
  <si>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</si>
  <si>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</si>
  <si>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</si>
  <si>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</si>
  <si>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</si>
  <si>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</si>
  <si>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</si>
  <si>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</si>
  <si>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</si>
  <si>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</si>
  <si>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</si>
  <si>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</si>
  <si>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ANALÍTICO DEL ACTIVO
Del 1 de Enero al AL 31 DE DICIEMBRE DEL 2018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</si>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</sst>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4" fillId="0" borderId="0" xfId="8" applyFont="1" applyFill="1" applyBorder="1" applyAlignment="1">
      <alignment vertical="top" wrapText="1"/>
    </xf>
    <xf numFmtId="0" fontId="6" fillId="0" borderId="0" xfId="8" applyFont="1" applyFill="1" applyBorder="1" applyAlignment="1">
      <alignment vertical="top" wrapText="1"/>
    </xf>
    <xf numFmtId="0" fontId="5" fillId="0" borderId="0" xfId="8" applyFont="1" applyFill="1" applyBorder="1" applyAlignment="1">
      <alignment horizontal="left" vertical="top" wrapText="1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2" borderId="6" xfId="8" applyFont="1" applyFill="1" applyBorder="1" applyAlignment="1">
      <alignment horizontal="center" vertical="center"/>
    </xf>
    <xf numFmtId="0" fontId="7" fillId="2" borderId="2" xfId="8" applyFont="1" applyFill="1" applyBorder="1" applyAlignment="1">
      <alignment horizontal="center" vertical="center" wrapText="1"/>
    </xf>
    <xf numFmtId="4" fontId="7" fillId="2" borderId="9" xfId="8" applyNumberFormat="1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/>
    </xf>
    <xf numFmtId="0" fontId="9" fillId="0" borderId="2" xfId="8" applyFont="1" applyFill="1" applyBorder="1" applyAlignment="1">
      <alignment horizontal="center" vertical="center" wrapText="1"/>
    </xf>
    <xf numFmtId="0" fontId="9" fillId="0" borderId="10" xfId="8" applyNumberFormat="1" applyFont="1" applyFill="1" applyBorder="1" applyAlignment="1">
      <alignment horizontal="center" vertical="center" wrapText="1"/>
    </xf>
    <xf numFmtId="0" fontId="9" fillId="0" borderId="10" xfId="8" quotePrefix="1" applyNumberFormat="1" applyFont="1" applyFill="1" applyBorder="1" applyAlignment="1">
      <alignment horizontal="center" vertical="center" wrapText="1"/>
    </xf>
    <xf numFmtId="0" fontId="7" fillId="0" borderId="3" xfId="8" applyFont="1" applyFill="1" applyBorder="1" applyAlignment="1">
      <alignment vertical="top"/>
    </xf>
    <xf numFmtId="4" fontId="7" fillId="0" borderId="11" xfId="8" applyNumberFormat="1" applyFont="1" applyFill="1" applyBorder="1" applyAlignment="1" applyProtection="1">
      <alignment vertical="top" wrapText="1"/>
      <protection locked="0"/>
    </xf>
    <xf numFmtId="4" fontId="9" fillId="0" borderId="11" xfId="8" applyNumberFormat="1" applyFont="1" applyFill="1" applyBorder="1" applyAlignment="1" applyProtection="1">
      <alignment vertical="top" wrapText="1"/>
      <protection locked="0"/>
    </xf>
    <xf numFmtId="0" fontId="9" fillId="0" borderId="3" xfId="8" applyFont="1" applyFill="1" applyBorder="1" applyAlignment="1">
      <alignment horizontal="center" vertical="top"/>
    </xf>
    <xf numFmtId="4" fontId="9" fillId="0" borderId="11" xfId="8" applyNumberFormat="1" applyFont="1" applyFill="1" applyBorder="1" applyAlignment="1" applyProtection="1">
      <alignment wrapText="1"/>
      <protection locked="0"/>
    </xf>
    <xf numFmtId="0" fontId="8" fillId="0" borderId="4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showWhiteSpace="0" view="pageLayout" zoomScale="40" zoomScaleNormal="100" zoomScalePageLayoutView="40" workbookViewId="0">
      <selection activeCell="F39" sqref="F38:F39"/>
    </sheetView>
  </sheetViews>
  <sheetFormatPr baseColWidth="10" defaultRowHeight="11.25" x14ac:dyDescent="0.2"/>
  <cols>
    <col min="1" max="1" width="1" style="1" customWidth="1"/>
    <col min="2" max="2" width="72.33203125" style="1" customWidth="1"/>
    <col min="3" max="3" width="52.6640625" style="1" bestFit="1" customWidth="1"/>
    <col min="4" max="4" width="20" style="1" bestFit="1" customWidth="1"/>
    <col min="5" max="5" width="20.33203125" style="1" bestFit="1" customWidth="1"/>
    <col min="6" max="6" width="19.83203125" style="1" bestFit="1" customWidth="1"/>
    <col min="7" max="7" width="31.83203125" style="1" bestFit="1" customWidth="1"/>
    <col min="8" max="16384" width="12" style="1"/>
  </cols>
  <sheetData>
    <row r="1" spans="1:7" ht="39.950000000000003" customHeight="1" x14ac:dyDescent="0.2">
      <c r="A1" s="5" t="s">
        <v>26</v>
      </c>
      <c r="B1" s="6"/>
      <c r="C1" s="6"/>
      <c r="D1" s="6"/>
      <c r="E1" s="6"/>
      <c r="F1" s="6"/>
      <c r="G1" s="7"/>
    </row>
    <row r="2" spans="1:7" ht="45" x14ac:dyDescent="0.2">
      <c r="A2" s="9"/>
      <c r="B2" s="10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1" t="s">
        <v>24</v>
      </c>
    </row>
    <row r="3" spans="1:7" ht="14.25" x14ac:dyDescent="0.2">
      <c r="A3" s="12"/>
      <c r="B3" s="13"/>
      <c r="C3" s="14"/>
      <c r="D3" s="14"/>
      <c r="E3" s="14"/>
      <c r="F3" s="14"/>
      <c r="G3" s="15"/>
    </row>
    <row r="4" spans="1:7" ht="15.75" x14ac:dyDescent="0.2">
      <c r="A4" s="16" t="s">
        <v>0</v>
      </c>
      <c r="B4" s="2"/>
      <c r="C4" s="17">
        <f>SUM(C6+C15)</f>
        <v>2553147.69</v>
      </c>
      <c r="D4" s="17">
        <f>SUM(D6+D15)</f>
        <v>8309193.959999999</v>
      </c>
      <c r="E4" s="17">
        <f>SUM(E6+E15)</f>
        <v>8878809.5500000007</v>
      </c>
      <c r="F4" s="17">
        <f>SUM(F6+F15)</f>
        <v>1983532.0999999996</v>
      </c>
      <c r="G4" s="17">
        <f>SUM(G6+G15)</f>
        <v>-569615.5900000002</v>
      </c>
    </row>
    <row r="5" spans="1:7" ht="15.75" x14ac:dyDescent="0.2">
      <c r="A5" s="16"/>
      <c r="B5" s="2"/>
      <c r="C5" s="18"/>
      <c r="D5" s="18"/>
      <c r="E5" s="18"/>
      <c r="F5" s="18"/>
      <c r="G5" s="18"/>
    </row>
    <row r="6" spans="1:7" ht="15" x14ac:dyDescent="0.2">
      <c r="A6" s="19">
        <v>1100</v>
      </c>
      <c r="B6" s="3" t="s">
        <v>8</v>
      </c>
      <c r="C6" s="17">
        <f>SUM(C7:C13)</f>
        <v>1731661.8699999999</v>
      </c>
      <c r="D6" s="17">
        <f>SUM(D7:D13)</f>
        <v>8287591.2799999993</v>
      </c>
      <c r="E6" s="17">
        <f>SUM(E7:E13)</f>
        <v>8694648.4000000004</v>
      </c>
      <c r="F6" s="17">
        <f>SUM(F7:F13)</f>
        <v>1324604.7499999995</v>
      </c>
      <c r="G6" s="18">
        <f>SUM(G7:G13)</f>
        <v>-407057.12000000029</v>
      </c>
    </row>
    <row r="7" spans="1:7" ht="15" x14ac:dyDescent="0.2">
      <c r="A7" s="19">
        <v>1110</v>
      </c>
      <c r="B7" s="4" t="s">
        <v>9</v>
      </c>
      <c r="C7" s="18">
        <v>1128458.43</v>
      </c>
      <c r="D7" s="18">
        <v>7241588.5199999996</v>
      </c>
      <c r="E7" s="18">
        <v>7892323.5599999996</v>
      </c>
      <c r="F7" s="18">
        <f>C7+D7-E7</f>
        <v>477723.38999999966</v>
      </c>
      <c r="G7" s="18">
        <f t="shared" ref="G7:G13" si="0">F7-C7</f>
        <v>-650735.04000000027</v>
      </c>
    </row>
    <row r="8" spans="1:7" ht="15" x14ac:dyDescent="0.2">
      <c r="A8" s="19">
        <v>1120</v>
      </c>
      <c r="B8" s="4" t="s">
        <v>10</v>
      </c>
      <c r="C8" s="18">
        <v>248780.48</v>
      </c>
      <c r="D8" s="18">
        <v>817451.47</v>
      </c>
      <c r="E8" s="18">
        <v>802324.84</v>
      </c>
      <c r="F8" s="18">
        <f t="shared" ref="F8:F13" si="1">C8+D8-E8</f>
        <v>263907.11</v>
      </c>
      <c r="G8" s="18">
        <f t="shared" si="0"/>
        <v>15126.629999999976</v>
      </c>
    </row>
    <row r="9" spans="1:7" ht="15" x14ac:dyDescent="0.2">
      <c r="A9" s="19">
        <v>1130</v>
      </c>
      <c r="B9" s="4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ht="15" x14ac:dyDescent="0.2">
      <c r="A10" s="19">
        <v>1140</v>
      </c>
      <c r="B10" s="4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ht="15" x14ac:dyDescent="0.2">
      <c r="A11" s="19">
        <v>1150</v>
      </c>
      <c r="B11" s="4" t="s">
        <v>2</v>
      </c>
      <c r="C11" s="18">
        <v>354422.96</v>
      </c>
      <c r="D11" s="18">
        <v>228551.29</v>
      </c>
      <c r="E11" s="18">
        <v>0</v>
      </c>
      <c r="F11" s="18">
        <f t="shared" si="1"/>
        <v>582974.25</v>
      </c>
      <c r="G11" s="18">
        <f t="shared" si="0"/>
        <v>228551.28999999998</v>
      </c>
    </row>
    <row r="12" spans="1:7" ht="30" x14ac:dyDescent="0.2">
      <c r="A12" s="19">
        <v>1160</v>
      </c>
      <c r="B12" s="4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ht="15" x14ac:dyDescent="0.2">
      <c r="A13" s="19">
        <v>1190</v>
      </c>
      <c r="B13" s="4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ht="15" x14ac:dyDescent="0.2">
      <c r="A14" s="19"/>
      <c r="B14" s="4"/>
      <c r="C14" s="17"/>
      <c r="D14" s="17"/>
      <c r="E14" s="17"/>
      <c r="F14" s="17"/>
      <c r="G14" s="17"/>
    </row>
    <row r="15" spans="1:7" ht="15" x14ac:dyDescent="0.2">
      <c r="A15" s="19">
        <v>1200</v>
      </c>
      <c r="B15" s="3" t="s">
        <v>14</v>
      </c>
      <c r="C15" s="17">
        <f>SUM(C16:C24)</f>
        <v>821485.82</v>
      </c>
      <c r="D15" s="17">
        <f>SUM(D16:D24)</f>
        <v>21602.68</v>
      </c>
      <c r="E15" s="17">
        <f>SUM(E16:E24)</f>
        <v>184161.15</v>
      </c>
      <c r="F15" s="17">
        <f>SUM(F16:F24)</f>
        <v>658927.35000000009</v>
      </c>
      <c r="G15" s="17">
        <f>SUM(G16:G24)</f>
        <v>-162558.46999999991</v>
      </c>
    </row>
    <row r="16" spans="1:7" ht="15" x14ac:dyDescent="0.2">
      <c r="A16" s="19">
        <v>1210</v>
      </c>
      <c r="B16" s="4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ht="30" x14ac:dyDescent="0.2">
      <c r="A17" s="19">
        <v>1220</v>
      </c>
      <c r="B17" s="4" t="s">
        <v>16</v>
      </c>
      <c r="C17" s="20">
        <v>0</v>
      </c>
      <c r="D17" s="20">
        <v>0</v>
      </c>
      <c r="E17" s="20">
        <v>0</v>
      </c>
      <c r="F17" s="20">
        <f t="shared" ref="F17:F24" si="3">C17+D17-E17</f>
        <v>0</v>
      </c>
      <c r="G17" s="20">
        <f t="shared" si="2"/>
        <v>0</v>
      </c>
    </row>
    <row r="18" spans="1:7" ht="30" x14ac:dyDescent="0.2">
      <c r="A18" s="19">
        <v>1230</v>
      </c>
      <c r="B18" s="4" t="s">
        <v>17</v>
      </c>
      <c r="C18" s="20">
        <v>0</v>
      </c>
      <c r="D18" s="20">
        <v>0</v>
      </c>
      <c r="E18" s="20">
        <v>0</v>
      </c>
      <c r="F18" s="20">
        <f t="shared" si="3"/>
        <v>0</v>
      </c>
      <c r="G18" s="20">
        <f t="shared" si="2"/>
        <v>0</v>
      </c>
    </row>
    <row r="19" spans="1:7" ht="15" x14ac:dyDescent="0.2">
      <c r="A19" s="19">
        <v>1240</v>
      </c>
      <c r="B19" s="4" t="s">
        <v>18</v>
      </c>
      <c r="C19" s="18">
        <v>941752.59</v>
      </c>
      <c r="D19" s="18">
        <v>21602.68</v>
      </c>
      <c r="E19" s="18">
        <v>0</v>
      </c>
      <c r="F19" s="18">
        <f t="shared" si="3"/>
        <v>963355.27</v>
      </c>
      <c r="G19" s="18">
        <f t="shared" si="2"/>
        <v>21602.680000000051</v>
      </c>
    </row>
    <row r="20" spans="1:7" ht="15" x14ac:dyDescent="0.2">
      <c r="A20" s="19">
        <v>1250</v>
      </c>
      <c r="B20" s="4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ht="30" x14ac:dyDescent="0.2">
      <c r="A21" s="19">
        <v>1260</v>
      </c>
      <c r="B21" s="4" t="s">
        <v>20</v>
      </c>
      <c r="C21" s="18">
        <v>-120266.77</v>
      </c>
      <c r="D21" s="18">
        <v>0</v>
      </c>
      <c r="E21" s="18">
        <v>184161.15</v>
      </c>
      <c r="F21" s="18">
        <f t="shared" si="3"/>
        <v>-304427.92</v>
      </c>
      <c r="G21" s="18">
        <f t="shared" si="2"/>
        <v>-184161.14999999997</v>
      </c>
    </row>
    <row r="22" spans="1:7" ht="15" x14ac:dyDescent="0.2">
      <c r="A22" s="19">
        <v>1270</v>
      </c>
      <c r="B22" s="4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ht="30" x14ac:dyDescent="0.2">
      <c r="A23" s="19">
        <v>1280</v>
      </c>
      <c r="B23" s="4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ht="15" x14ac:dyDescent="0.2">
      <c r="A24" s="19">
        <v>1290</v>
      </c>
      <c r="B24" s="4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ht="14.25" x14ac:dyDescent="0.2">
      <c r="A25" s="21"/>
      <c r="B25" s="22"/>
      <c r="C25" s="23"/>
      <c r="D25" s="23"/>
      <c r="E25" s="23"/>
      <c r="F25" s="23"/>
      <c r="G25" s="23"/>
    </row>
    <row r="26" spans="1:7" ht="14.25" x14ac:dyDescent="0.2">
      <c r="A26" s="8"/>
      <c r="B26" s="24" t="s">
        <v>25</v>
      </c>
      <c r="C26" s="24"/>
      <c r="D26" s="24"/>
      <c r="E26" s="24"/>
      <c r="F26" s="24"/>
      <c r="G26" s="24"/>
    </row>
    <row r="27" spans="1:7" ht="14.25" x14ac:dyDescent="0.2">
      <c r="A27" s="8"/>
      <c r="B27" s="8"/>
      <c r="C27" s="8"/>
      <c r="D27" s="8"/>
      <c r="E27" s="8"/>
      <c r="F27" s="8"/>
      <c r="G27" s="8"/>
    </row>
    <row r="28" spans="1:7" ht="14.25" x14ac:dyDescent="0.2">
      <c r="A28" s="8"/>
      <c r="B28" s="8"/>
      <c r="C28" s="8"/>
      <c r="D28" s="8"/>
      <c r="E28" s="8"/>
      <c r="F28" s="8"/>
      <c r="G28" s="8"/>
    </row>
    <row r="29" spans="1:7" ht="14.25" x14ac:dyDescent="0.2">
      <c r="A29" s="8"/>
      <c r="B29" s="25" t="s">
        <v>27</v>
      </c>
      <c r="C29" s="26" t="s">
        <v>28</v>
      </c>
      <c r="D29" s="8"/>
      <c r="E29" s="8"/>
      <c r="F29" s="8"/>
      <c r="G29" s="8"/>
    </row>
    <row r="30" spans="1:7" ht="14.25" x14ac:dyDescent="0.2">
      <c r="A30" s="8"/>
      <c r="B30" s="25" t="s">
        <v>29</v>
      </c>
      <c r="C30" s="26" t="s">
        <v>30</v>
      </c>
      <c r="D30" s="8"/>
      <c r="E30" s="8"/>
      <c r="F30" s="8"/>
      <c r="G30" s="8"/>
    </row>
  </sheetData>
  <sheetProtection formatCells="0" formatColumns="0" formatRows="0" autoFilter="0"/>
  <mergeCells count="2">
    <mergeCell ref="A1:G1"/>
    <mergeCell ref="B26:G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2019-02-21T21:32:50Z</cp:lastPrinted>
  <dcterms:created xsi:type="dcterms:W3CDTF">2014-02-09T04:04:15Z</dcterms:created>
  <dcterms:modified xsi:type="dcterms:W3CDTF">2019-02-21T21:32:52Z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