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CUARTO TRIMESTRE 2018\"/>
    </mc:Choice>
  </mc:AlternateContent>
  <bookViews>
    <workbookView xWindow="0" yWindow="0" windowWidth="28800" windowHeight="1213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4" i="65" l="1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E60" i="59" l="1"/>
  <c r="D60" i="59"/>
  <c r="C60" i="59"/>
  <c r="D15" i="63" l="1"/>
  <c r="D26" i="64"/>
  <c r="C79" i="62" l="1"/>
  <c r="C78" i="62" s="1"/>
  <c r="C69" i="62"/>
  <c r="C67" i="62"/>
  <c r="C65" i="62"/>
  <c r="C59" i="62"/>
  <c r="C56" i="62"/>
  <c r="C47" i="62"/>
  <c r="C37" i="62"/>
  <c r="C28" i="62"/>
  <c r="C20" i="62"/>
  <c r="C25" i="61"/>
  <c r="C21" i="61"/>
  <c r="C16" i="61"/>
  <c r="C206" i="60"/>
  <c r="C204" i="60"/>
  <c r="C202" i="60"/>
  <c r="C196" i="60"/>
  <c r="C193" i="60"/>
  <c r="C184" i="60"/>
  <c r="C180" i="60"/>
  <c r="C178" i="60"/>
  <c r="C175" i="60"/>
  <c r="C172" i="60"/>
  <c r="C169" i="60"/>
  <c r="C165" i="60"/>
  <c r="C162" i="60"/>
  <c r="C159" i="60"/>
  <c r="C155" i="60"/>
  <c r="C149" i="60"/>
  <c r="C147" i="60"/>
  <c r="C144" i="60"/>
  <c r="C140" i="60"/>
  <c r="C135" i="60"/>
  <c r="C132" i="60"/>
  <c r="C129" i="60"/>
  <c r="C126" i="60"/>
  <c r="C115" i="60"/>
  <c r="C105" i="60"/>
  <c r="C98" i="60"/>
  <c r="C84" i="60"/>
  <c r="C82" i="60"/>
  <c r="C80" i="60"/>
  <c r="C74" i="60"/>
  <c r="C71" i="60"/>
  <c r="C216" i="60"/>
  <c r="C215" i="60" s="1"/>
  <c r="C60" i="60"/>
  <c r="C56" i="60"/>
  <c r="C52" i="60"/>
  <c r="C47" i="60"/>
  <c r="C37" i="60"/>
  <c r="C32" i="60"/>
  <c r="C26" i="60"/>
  <c r="C24" i="60"/>
  <c r="C18" i="60"/>
  <c r="C9" i="60"/>
  <c r="C137" i="59"/>
  <c r="C125" i="59"/>
  <c r="C118" i="59"/>
  <c r="E111" i="59"/>
  <c r="D111" i="59"/>
  <c r="C111" i="59"/>
  <c r="E101" i="59"/>
  <c r="D101" i="59"/>
  <c r="C101" i="59"/>
  <c r="C94" i="59"/>
  <c r="C88" i="59"/>
  <c r="E78" i="59"/>
  <c r="D78" i="59"/>
  <c r="C78" i="59"/>
  <c r="E72" i="59"/>
  <c r="D72" i="59"/>
  <c r="C72" i="59"/>
  <c r="E52" i="59"/>
  <c r="D52" i="59"/>
  <c r="C52" i="59"/>
  <c r="C39" i="59"/>
  <c r="C30" i="59"/>
  <c r="C55" i="60" l="1"/>
  <c r="C46" i="62"/>
  <c r="C183" i="60"/>
  <c r="C168" i="60"/>
  <c r="C158" i="60"/>
  <c r="C125" i="60"/>
  <c r="C97" i="60"/>
  <c r="C70" i="60"/>
  <c r="C8" i="60"/>
  <c r="D15" i="62"/>
  <c r="C15" i="62"/>
  <c r="C96" i="60" l="1"/>
  <c r="H3" i="65"/>
  <c r="H2" i="65"/>
  <c r="H1" i="65"/>
  <c r="E3" i="60"/>
  <c r="E2" i="60"/>
  <c r="H3" i="59"/>
  <c r="H2" i="59"/>
  <c r="D7" i="64" l="1"/>
  <c r="D35" i="64" s="1"/>
  <c r="D8" i="63"/>
  <c r="D21" i="63" s="1"/>
  <c r="E3" i="62" l="1"/>
  <c r="E2" i="62"/>
  <c r="E3" i="61"/>
  <c r="E2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</calcChain>
</file>

<file path=xl/sharedStrings.xml><?xml version="1.0" encoding="utf-8"?>
<sst xmlns="http://schemas.openxmlformats.org/spreadsheetml/2006/main" count="873" uniqueCount="632">
  <si>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</si>
  <si>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</si>
  <si>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</si>
  <si>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</si>
  <si>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</si>
  <si>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</si>
  <si>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</si>
  <si>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</si>
  <si>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</si>
  <si>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</si>
  <si>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</si>
  <si>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</si>
  <si>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</si>
  <si>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</si>
  <si>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</si>
  <si>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</si>
  <si>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</si>
  <si>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</si>
  <si>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</si>
  <si>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</si>
  <si>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</si>
  <si>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</si>
  <si>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</si>
  <si>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</si>
  <si>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</si>
  <si>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</si>
  <si>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</si>
  <si>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</si>
  <si>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</si>
  <si>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</si>
  <si>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</si>
  <si>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</si>
  <si>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</si>
  <si>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</si>
  <si>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</si>
  <si>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</si>
  <si>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</si>
  <si>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</si>
  <si>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</si>
  <si>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</si>
  <si>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</si>
  <si>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</si>
  <si>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</si>
  <si>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</si>
  <si>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</si>
  <si>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</si>
  <si>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</si>
  <si>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</si>
  <si>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</si>
  <si>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</si>
  <si>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</si>
  <si>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</si>
  <si>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</si>
  <si>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</si>
  <si>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</si>
  <si>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</si>
  <si>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</si>
  <si>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</si>
  <si>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</si>
  <si>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</si>
  <si>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</si>
  <si>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</si>
  <si>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</si>
  <si>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</si>
  <si>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</si>
  <si>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</si>
  <si>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</si>
  <si>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</si>
  <si>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</si>
  <si>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</si>
  <si>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</si>
  <si>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</si>
  <si>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</si>
  <si>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</si>
  <si>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</si>
  <si>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</si>
  <si>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</si>
  <si>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</si>
  <si>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</si>
  <si>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</si>
  <si>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</si>
  <si>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</si>
  <si>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</si>
  <si>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</si>
  <si>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</si>
  <si>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</si>
  <si>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</si>
  <si>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</si>
  <si>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</si>
  <si>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</si>
  <si>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</si>
  <si>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</si>
  <si>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</si>
  <si>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</si>
  <si>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</si>
  <si>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</si>
  <si>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</si>
  <si>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</si>
  <si>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</si>
  <si>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</si>
  <si>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</si>
  <si>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</si>
  <si>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</si>
  <si>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</si>
  <si>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</si>
  <si>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</si>
  <si>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</si>
  <si>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</si>
  <si>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</si>
  <si>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</si>
  <si>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</si>
  <si>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</si>
  <si>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</si>
  <si>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</si>
  <si>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</si>
  <si>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</si>
  <si>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</si>
  <si>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</si>
  <si>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</si>
  <si>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</si>
  <si>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</si>
  <si>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</si>
  <si>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</si>
  <si>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</si>
  <si>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</si>
  <si>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</si>
  <si>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</si>
  <si>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</si>
  <si>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</si>
  <si>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</si>
  <si>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</si>
  <si>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</si>
  <si>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</si>
  <si>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</si>
  <si>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</si>
  <si>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</si>
  <si>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</si>
  <si>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</si>
  <si>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</si>
  <si>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</si>
  <si>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</si>
  <si>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</si>
  <si>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</si>
  <si>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</si>
  <si>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</si>
  <si>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</si>
  <si>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</si>
  <si>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</si>
  <si>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</si>
  <si>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</si>
  <si>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</si>
  <si>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</si>
  <si>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</si>
  <si>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</si>
  <si>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</si>
  <si>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</si>
  <si>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</si>
  <si>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</si>
  <si>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</si>
  <si>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</si>
  <si>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</si>
  <si>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</si>
  <si>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</si>
  <si>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</si>
  <si>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</si>
  <si>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</si>
  <si>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</si>
  <si>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</si>
  <si>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</si>
  <si>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</si>
  <si>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</si>
  <si>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</si>
  <si>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</si>
  <si>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</si>
  <si>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</si>
  <si>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</si>
  <si>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</si>
  <si>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</si>
  <si>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</si>
  <si>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</si>
  <si>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</si>
  <si>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</si>
  <si>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</si>
  <si>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</si>
  <si>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</si>
  <si>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</si>
  <si>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</si>
  <si>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</si>
  <si>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</si>
  <si>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</si>
  <si>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</si>
  <si>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</si>
  <si>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</si>
  <si>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</si>
  <si>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</si>
  <si>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</si>
  <si>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</si>
  <si>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</si>
  <si>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</si>
  <si>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</si>
  <si>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</si>
  <si>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</si>
  <si>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</si>
  <si>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</si>
  <si>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</si>
  <si>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</si>
  <si>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</si>
  <si>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</si>
  <si>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</si>
  <si>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</si>
  <si>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</si>
  <si>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</si>
  <si>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</si>
  <si>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</si>
  <si>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</si>
  <si>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</si>
  <si>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</si>
  <si>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</si>
  <si>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</si>
  <si>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</si>
  <si>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</si>
  <si>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</si>
  <si>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</si>
  <si>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</si>
  <si>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</si>
  <si>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</si>
  <si>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</si>
  <si>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</si>
  <si>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</si>
  <si>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</si>
  <si>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</si>
  <si>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</si>
  <si>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</si>
  <si>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</si>
  <si>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</si>
  <si>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</si>
  <si>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</si>
  <si>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</si>
  <si>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</si>
  <si>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</si>
  <si>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</si>
  <si>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</si>
  <si>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</si>
  <si>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</si>
  <si>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</si>
  <si>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</si>
  <si>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</si>
  <si>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</si>
  <si>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</si>
  <si>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</si>
  <si>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</si>
  <si>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</si>
  <si>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</si>
  <si>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</si>
  <si>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</si>
  <si>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</si>
  <si>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</si>
  <si>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</si>
  <si>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</si>
  <si>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</si>
  <si>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</si>
  <si>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</si>
  <si>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</si>
  <si>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</si>
  <si>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</si>
  <si>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</si>
  <si>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</si>
  <si>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</si>
  <si>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</si>
  <si>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</si>
  <si>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</si>
  <si>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</si>
  <si>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</si>
  <si>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</si>
  <si>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</si>
  <si>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</si>
  <si>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</si>
  <si>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</si>
  <si>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</si>
  <si>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</si>
  <si>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</si>
  <si>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</si>
  <si>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</si>
  <si>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</si>
  <si>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</si>
  <si>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</si>
  <si>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</si>
  <si>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</si>
  <si>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</si>
  <si>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</si>
  <si>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</si>
  <si>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</si>
  <si>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</si>
  <si>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</si>
  <si>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</si>
  <si>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</si>
  <si>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</si>
  <si>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</si>
  <si>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</si>
  <si>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</si>
  <si>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</si>
  <si>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</si>
  <si>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</si>
  <si>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</si>
  <si>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</si>
  <si>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</si>
  <si>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</si>
  <si>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</si>
  <si>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</si>
  <si>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</si>
  <si>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</si>
  <si>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</si>
  <si>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</si>
  <si>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</si>
  <si>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</si>
  <si>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</si>
  <si>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</si>
  <si>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</si>
  <si>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</si>
  <si>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</si>
  <si>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</si>
  <si>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</si>
  <si>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</si>
  <si>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</si>
  <si>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</si>
  <si>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</si>
  <si>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</si>
  <si>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</si>
  <si>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</si>
  <si>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</si>
  <si>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</si>
  <si>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</si>
  <si>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</si>
  <si>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</si>
  <si>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</si>
  <si>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</si>
  <si>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</si>
  <si>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</si>
  <si>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</si>
  <si>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</si>
  <si>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</si>
  <si>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</si>
  <si>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</si>
  <si>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</si>
  <si>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</si>
  <si>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</si>
  <si>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</si>
  <si>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</si>
  <si>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</si>
  <si>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</si>
  <si>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</si>
  <si>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</si>
  <si>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</si>
  <si>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</si>
  <si>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</si>
  <si>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</si>
  <si>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</si>
  <si>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</si>
  <si>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</si>
  <si>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</si>
  <si>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</si>
  <si>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</si>
  <si>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</si>
  <si>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</si>
  <si>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</si>
  <si>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</si>
  <si>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</si>
  <si>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</si>
  <si>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</si>
  <si>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</si>
  <si>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</si>
  <si>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</si>
  <si>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</si>
  <si>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</si>
  <si>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</si>
  <si>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</si>
  <si>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</si>
  <si>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</si>
  <si>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</si>
  <si>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</si>
  <si>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</si>
  <si>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</si>
  <si>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</si>
  <si>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</si>
  <si>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</si>
  <si>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</si>
  <si>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</si>
  <si>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</si>
  <si>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</si>
  <si>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</si>
  <si>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</si>
  <si>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</si>
  <si>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</si>
  <si>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</si>
  <si>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</si>
  <si>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</si>
  <si>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</si>
  <si>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</si>
  <si>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</si>
  <si>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</si>
  <si>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</si>
  <si>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</si>
  <si>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</si>
  <si>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</si>
  <si>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</si>
  <si>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</si>
  <si>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</si>
  <si>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</si>
  <si>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</si>
  <si>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</si>
  <si>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</si>
  <si>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</si>
  <si>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</si>
  <si>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</si>
  <si>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</si>
  <si>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</si>
  <si>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</si>
  <si>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</si>
  <si>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</si>
  <si>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</si>
  <si>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</si>
  <si>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</si>
  <si>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</si>
  <si>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</si>
  <si>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</si>
  <si>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</si>
  <si>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</si>
  <si>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</si>
  <si>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</si>
  <si>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</si>
  <si>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</si>
  <si>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</si>
  <si>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</si>
  <si>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</si>
  <si>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</si>
  <si>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</si>
  <si>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</si>
  <si>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</si>
  <si>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</si>
  <si>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</si>
  <si>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</si>
  <si>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</si>
  <si>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</si>
  <si>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</si>
  <si>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</si>
  <si>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</si>
  <si>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</si>
  <si>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</si>
  <si>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</si>
  <si>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</si>
  <si>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</si>
  <si>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</si>
  <si>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</si>
  <si>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</si>
  <si>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</si>
  <si>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</si>
  <si>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</si>
  <si>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</si>
  <si>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</si>
  <si>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</si>
  <si>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</si>
  <si>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</si>
  <si>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</si>
  <si>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</si>
  <si>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</si>
  <si>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</si>
  <si>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</si>
  <si>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</si>
  <si>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</si>
  <si>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</si>
  <si>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</si>
  <si>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</si>
  <si>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</si>
  <si>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</si>
  <si>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</si>
  <si>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</si>
  <si>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</si>
  <si>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</si>
  <si>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</si>
  <si>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</si>
  <si>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</si>
  <si>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</si>
  <si>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</si>
  <si>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</si>
  <si>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</si>
  <si>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</si>
  <si>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</si>
  <si>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</si>
  <si>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</si>
  <si>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</si>
  <si>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</si>
  <si>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</si>
  <si>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</si>
  <si>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</si>
  <si>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</si>
  <si>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</si>
  <si>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</si>
  <si>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</si>
  <si>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</si>
  <si>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</si>
  <si>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</si>
  <si>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</si>
  <si>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</si>
  <si>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</si>
  <si>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</si>
  <si>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</si>
  <si>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</si>
  <si>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</si>
  <si>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</si>
  <si>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</si>
  <si>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</si>
  <si>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</si>
  <si>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</si>
  <si>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</si>
  <si>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</si>
  <si>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</si>
  <si>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</si>
  <si>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</si>
  <si>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</si>
  <si>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</si>
  <si>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</si>
  <si>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</si>
  <si>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</si>
  <si>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</si>
  <si>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</si>
  <si>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</si>
  <si>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</si>
  <si>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</si>
  <si>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</si>
  <si>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</si>
  <si>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</si>
  <si>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</si>
  <si>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</si>
  <si>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</si>
  <si>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</si>
  <si>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</si>
  <si>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</si>
  <si>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</si>
  <si>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</si>
  <si>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</si>
  <si>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</si>
  <si>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</si>
  <si>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</si>
  <si>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</si>
  <si>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</si>
  <si>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</si>
  <si>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</si>
  <si>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</si>
  <si>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</si>
  <si>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</si>
  <si>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</si>
  <si>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</si>
  <si>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</si>
  <si>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</si>
  <si>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</si>
  <si>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</si>
  <si>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</si>
  <si>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</si>
  <si>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</si>
  <si>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</si>
  <si>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</si>
  <si>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</si>
  <si>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</si>
  <si>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</si>
  <si>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</si>
  <si>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</si>
  <si>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</si>
  <si>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</si>
  <si>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</si>
  <si>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</si>
  <si>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</si>
  <si>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</si>
  <si>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</si>
  <si>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</si>
  <si>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</si>
  <si>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</si>
  <si>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</si>
  <si>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</si>
  <si>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</si>
  <si>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</si>
  <si>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</si>
  <si>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</si>
  <si>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</si>
  <si>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</si>
  <si>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</si>
  <si>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</si>
  <si>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</si>
  <si>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</si>
  <si>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</si>
  <si>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</si>
  <si>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</si>
  <si>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</si>
  <si>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</si>
  <si>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</si>
  <si>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</si>
  <si>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</si>
  <si>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</si>
  <si>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</si>
  <si>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</si>
  <si>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</si>
  <si>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</si>
  <si>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</si>
  <si>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</si>
  <si>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</si>
  <si>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</si>
  <si>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</si>
  <si>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</si>
  <si>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</si>
  <si>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</si>
  <si>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</si>
  <si>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</si>
  <si>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</si>
  <si>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</si>
  <si>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</si>
  <si>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</si>
  <si>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</si>
  <si>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</si>
  <si>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</si>
  <si>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</si>
  <si>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</si>
  <si>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</si>
  <si>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</si>
  <si>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</si>
  <si>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</si>
  <si>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</si>
  <si>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</si>
  <si>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</si>
  <si>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</si>
  <si>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.</t>
  </si>
  <si>
    <t>SISTEMA PARA EL DESARROLLO INTEGRAL DE LA FAMILIA DEL MUNICIPIO DE OCAMPO, GTO.</t>
  </si>
  <si>
    <t>Correspondiente del 1 de Enero al AL 31 DE DICIEMBRE DEL 2018</t>
  </si>
  <si>
    <t>Correspondiente del 1 de ENERO 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</si>
</sst>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1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629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627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630</v>
      </c>
      <c r="B3" s="151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 t="s">
        <v>628</v>
      </c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Normal="100" workbookViewId="0">
      <selection activeCell="K61" sqref="K61"/>
    </sheetView>
  </sheetViews>
  <sheetFormatPr baseColWidth="10" defaultColWidth="9.140625" defaultRowHeight="11.25" x14ac:dyDescent="0.2"/>
  <cols>
    <col min="1" max="1" width="10" style="76" customWidth="1"/>
    <col min="2" max="2" width="49.5703125" style="76" customWidth="1"/>
    <col min="3" max="3" width="10.140625" style="76" customWidth="1"/>
    <col min="4" max="4" width="9.7109375" style="76" customWidth="1"/>
    <col min="5" max="5" width="9.140625" style="76" customWidth="1"/>
    <col min="6" max="6" width="8.140625" style="76" customWidth="1"/>
    <col min="7" max="7" width="5.7109375" style="76" customWidth="1"/>
    <col min="8" max="8" width="5.42578125" style="76" customWidth="1"/>
    <col min="9" max="9" width="6.42578125" style="76" customWidth="1"/>
    <col min="10" max="16384" width="9.140625" style="76"/>
  </cols>
  <sheetData>
    <row r="1" spans="1:8" s="72" customFormat="1" ht="18.95" customHeight="1" x14ac:dyDescent="0.25">
      <c r="A1" s="152" t="s">
        <v>629</v>
      </c>
      <c r="B1" s="153"/>
      <c r="C1" s="153"/>
      <c r="D1" s="153"/>
      <c r="E1" s="153"/>
      <c r="F1" s="153"/>
      <c r="G1" s="70" t="s">
        <v>288</v>
      </c>
      <c r="H1" s="81">
        <v>2018</v>
      </c>
    </row>
    <row r="2" spans="1:8" s="72" customFormat="1" ht="18.95" customHeight="1" x14ac:dyDescent="0.25">
      <c r="A2" s="152" t="s">
        <v>289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2" t="s">
        <v>630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107921.51</v>
      </c>
      <c r="D15" s="80">
        <v>88117.13</v>
      </c>
      <c r="E15" s="80">
        <v>67939.83</v>
      </c>
      <c r="F15" s="80">
        <v>48053.52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-52184.07</v>
      </c>
      <c r="D20" s="80">
        <v>-52184.07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f>SUM(C40)</f>
        <v>582974.25</v>
      </c>
    </row>
    <row r="40" spans="1:8" x14ac:dyDescent="0.2">
      <c r="A40" s="78">
        <v>1151</v>
      </c>
      <c r="B40" s="76" t="s">
        <v>323</v>
      </c>
      <c r="C40" s="80">
        <v>582974.25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0</v>
      </c>
      <c r="D52" s="80">
        <f t="shared" ref="D52:E52" si="0">SUM(D53:D59)</f>
        <v>0</v>
      </c>
      <c r="E52" s="80">
        <f t="shared" si="0"/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963355.27</v>
      </c>
      <c r="D60" s="80">
        <f>SUM(D61:D68)</f>
        <v>184161.15000000002</v>
      </c>
      <c r="E60" s="80">
        <f>SUM(E61:E68)</f>
        <v>-304427.92</v>
      </c>
    </row>
    <row r="61" spans="1:9" x14ac:dyDescent="0.2">
      <c r="A61" s="78">
        <v>1241</v>
      </c>
      <c r="B61" s="76" t="s">
        <v>337</v>
      </c>
      <c r="C61" s="80">
        <v>212508.16</v>
      </c>
      <c r="D61" s="80">
        <v>22809.43</v>
      </c>
      <c r="E61" s="80">
        <v>-51475.41</v>
      </c>
    </row>
    <row r="62" spans="1:9" x14ac:dyDescent="0.2">
      <c r="A62" s="78">
        <v>1242</v>
      </c>
      <c r="B62" s="76" t="s">
        <v>338</v>
      </c>
      <c r="C62" s="80">
        <v>20318.04</v>
      </c>
      <c r="D62" s="80">
        <v>1223.8</v>
      </c>
      <c r="E62" s="80">
        <v>-2319.8200000000002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579241</v>
      </c>
      <c r="D64" s="80">
        <v>144711.75</v>
      </c>
      <c r="E64" s="80">
        <v>-229126.94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151288.07</v>
      </c>
      <c r="D66" s="80">
        <v>15416.17</v>
      </c>
      <c r="E66" s="80">
        <v>-21505.75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SUM(C73:C77)</f>
        <v>0</v>
      </c>
      <c r="D72" s="80">
        <f t="shared" ref="D72:E72" si="1">SUM(D73:D77)</f>
        <v>24580.400000000001</v>
      </c>
      <c r="E72" s="80">
        <f t="shared" si="1"/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24580.400000000001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f>SUM(C79:C84)</f>
        <v>0</v>
      </c>
      <c r="D78" s="80">
        <f t="shared" ref="D78:E78" si="2">SUM(D79:D84)</f>
        <v>0</v>
      </c>
      <c r="E78" s="80">
        <f t="shared" si="2"/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f>SUM(C89:C90)</f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f>SUM(C95:C97)</f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SUM(C102:C110)</f>
        <v>845072.7699999999</v>
      </c>
      <c r="D101" s="80">
        <f t="shared" ref="D101:E101" si="3">SUM(D102:D110)</f>
        <v>0</v>
      </c>
      <c r="E101" s="80">
        <f t="shared" si="3"/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123335.2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414118.88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-203559.67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511178.36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f>SUM(C112:C114)</f>
        <v>0</v>
      </c>
      <c r="D111" s="80">
        <f t="shared" ref="D111:E111" si="4">SUM(D112:D114)</f>
        <v>0</v>
      </c>
      <c r="E111" s="80">
        <f t="shared" si="4"/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f>SUM(C126:C131)</f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f>SUM(C138:C140)</f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78.140625" style="76" customWidth="1"/>
    <col min="3" max="3" width="12.140625" style="76" customWidth="1"/>
    <col min="4" max="4" width="10.140625" style="76" customWidth="1"/>
    <col min="5" max="5" width="6.140625" style="76" customWidth="1"/>
    <col min="6" max="16384" width="9.140625" style="76"/>
  </cols>
  <sheetData>
    <row r="1" spans="1:5" s="82" customFormat="1" ht="18.95" customHeight="1" x14ac:dyDescent="0.25">
      <c r="A1" s="150" t="s">
        <v>629</v>
      </c>
      <c r="B1" s="150"/>
      <c r="C1" s="150"/>
      <c r="D1" s="70" t="s">
        <v>288</v>
      </c>
      <c r="E1" s="81">
        <v>2018</v>
      </c>
    </row>
    <row r="2" spans="1:5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0" t="s">
        <v>630</v>
      </c>
      <c r="B3" s="150"/>
      <c r="C3" s="150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f>SUM(C9+C18+C24+C26+C32+C37+C47+C52)</f>
        <v>450151.19</v>
      </c>
    </row>
    <row r="9" spans="1:5" x14ac:dyDescent="0.2">
      <c r="A9" s="78">
        <v>4110</v>
      </c>
      <c r="B9" s="76" t="s">
        <v>406</v>
      </c>
      <c r="C9" s="80">
        <f>SUM(C10:C17)</f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f>SUM(C19:C23)</f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f>SUM(C25)</f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f>SUM(C27:C31)</f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f>SUM(C33:C36)</f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f>SUM(C38:C46)</f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f>SUM(C48:C51)</f>
        <v>450151.19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450151.19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f>SUM(C53:C54)</f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SUM(C56+C60)</f>
        <v>4517922.0699999994</v>
      </c>
    </row>
    <row r="56" spans="1:3" x14ac:dyDescent="0.2">
      <c r="A56" s="78">
        <v>4210</v>
      </c>
      <c r="B56" s="76" t="s">
        <v>453</v>
      </c>
      <c r="C56" s="80">
        <f>SUM(C57:C59)</f>
        <v>463608.56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463608.56</v>
      </c>
    </row>
    <row r="60" spans="1:3" x14ac:dyDescent="0.2">
      <c r="A60" s="78">
        <v>4220</v>
      </c>
      <c r="B60" s="76" t="s">
        <v>457</v>
      </c>
      <c r="C60" s="80">
        <f>SUM(C61:C66)</f>
        <v>4054313.51</v>
      </c>
    </row>
    <row r="61" spans="1:3" x14ac:dyDescent="0.2">
      <c r="A61" s="78">
        <v>4221</v>
      </c>
      <c r="B61" s="76" t="s">
        <v>458</v>
      </c>
      <c r="C61" s="80">
        <v>4054313.51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SUM(C71+C74+C80+C82+C84)</f>
        <v>0</v>
      </c>
    </row>
    <row r="71" spans="1:5" x14ac:dyDescent="0.2">
      <c r="A71" s="78">
        <v>4310</v>
      </c>
      <c r="B71" s="76" t="s">
        <v>465</v>
      </c>
      <c r="C71" s="80">
        <f>SUM(C72:C73)</f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f>SUM(C75:C79)</f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f>SUM(C81)</f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f>SUM(C83)</f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f>SUM(C85:C91)</f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SUM(C97+C125+C158+C168+C183+C215)</f>
        <v>5554824.21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SUM(C98+C105+C115)</f>
        <v>4588031.17</v>
      </c>
      <c r="D97" s="83">
        <f>C97/$C$96</f>
        <v>0.82595434104655496</v>
      </c>
    </row>
    <row r="98" spans="1:4" x14ac:dyDescent="0.2">
      <c r="A98" s="78">
        <v>5110</v>
      </c>
      <c r="B98" s="76" t="s">
        <v>487</v>
      </c>
      <c r="C98" s="80">
        <f>SUM(C99:C104)</f>
        <v>3208553.12</v>
      </c>
      <c r="D98" s="83">
        <f t="shared" ref="D98:D161" si="0">C98/$C$96</f>
        <v>0.57761560018836311</v>
      </c>
    </row>
    <row r="99" spans="1:4" x14ac:dyDescent="0.2">
      <c r="A99" s="78">
        <v>5111</v>
      </c>
      <c r="B99" s="76" t="s">
        <v>488</v>
      </c>
      <c r="C99" s="80">
        <v>2119006.5099999998</v>
      </c>
      <c r="D99" s="83">
        <f t="shared" si="0"/>
        <v>0.38147138953295512</v>
      </c>
    </row>
    <row r="100" spans="1:4" x14ac:dyDescent="0.2">
      <c r="A100" s="78">
        <v>5112</v>
      </c>
      <c r="B100" s="76" t="s">
        <v>489</v>
      </c>
      <c r="C100" s="80">
        <v>17458</v>
      </c>
      <c r="D100" s="83">
        <f t="shared" si="0"/>
        <v>3.1428537321795823E-3</v>
      </c>
    </row>
    <row r="101" spans="1:4" x14ac:dyDescent="0.2">
      <c r="A101" s="78">
        <v>5113</v>
      </c>
      <c r="B101" s="76" t="s">
        <v>490</v>
      </c>
      <c r="C101" s="80">
        <v>512352.28</v>
      </c>
      <c r="D101" s="83">
        <f t="shared" si="0"/>
        <v>9.2235552491048145E-2</v>
      </c>
    </row>
    <row r="102" spans="1:4" x14ac:dyDescent="0.2">
      <c r="A102" s="78">
        <v>5114</v>
      </c>
      <c r="B102" s="76" t="s">
        <v>491</v>
      </c>
      <c r="C102" s="80">
        <v>68118.61</v>
      </c>
      <c r="D102" s="83">
        <f t="shared" si="0"/>
        <v>1.2262964123575748E-2</v>
      </c>
    </row>
    <row r="103" spans="1:4" x14ac:dyDescent="0.2">
      <c r="A103" s="78">
        <v>5115</v>
      </c>
      <c r="B103" s="76" t="s">
        <v>492</v>
      </c>
      <c r="C103" s="80">
        <v>491617.72</v>
      </c>
      <c r="D103" s="83">
        <f t="shared" si="0"/>
        <v>8.8502840308604475E-2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494</v>
      </c>
      <c r="C105" s="80">
        <f>SUM(C106:C114)</f>
        <v>791612.78</v>
      </c>
      <c r="D105" s="83">
        <f t="shared" si="0"/>
        <v>0.14250906060625815</v>
      </c>
    </row>
    <row r="106" spans="1:4" x14ac:dyDescent="0.2">
      <c r="A106" s="78">
        <v>5121</v>
      </c>
      <c r="B106" s="76" t="s">
        <v>495</v>
      </c>
      <c r="C106" s="80">
        <v>127996.53</v>
      </c>
      <c r="D106" s="83">
        <f t="shared" si="0"/>
        <v>2.3042408753381594E-2</v>
      </c>
    </row>
    <row r="107" spans="1:4" x14ac:dyDescent="0.2">
      <c r="A107" s="78">
        <v>5122</v>
      </c>
      <c r="B107" s="76" t="s">
        <v>496</v>
      </c>
      <c r="C107" s="80">
        <v>150000</v>
      </c>
      <c r="D107" s="83">
        <f t="shared" si="0"/>
        <v>2.7003554807362662E-2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499</v>
      </c>
      <c r="C110" s="80">
        <v>940.47</v>
      </c>
      <c r="D110" s="83">
        <f t="shared" si="0"/>
        <v>1.6930688793120242E-4</v>
      </c>
    </row>
    <row r="111" spans="1:4" x14ac:dyDescent="0.2">
      <c r="A111" s="78">
        <v>5126</v>
      </c>
      <c r="B111" s="76" t="s">
        <v>500</v>
      </c>
      <c r="C111" s="80">
        <v>355801.81</v>
      </c>
      <c r="D111" s="83">
        <f t="shared" si="0"/>
        <v>6.4052757845958916E-2</v>
      </c>
    </row>
    <row r="112" spans="1:4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156873.97</v>
      </c>
      <c r="D114" s="83">
        <f t="shared" si="0"/>
        <v>2.8241032311623775E-2</v>
      </c>
    </row>
    <row r="115" spans="1:4" x14ac:dyDescent="0.2">
      <c r="A115" s="78">
        <v>5130</v>
      </c>
      <c r="B115" s="76" t="s">
        <v>504</v>
      </c>
      <c r="C115" s="80">
        <f>SUM(C116:C124)</f>
        <v>587865.27</v>
      </c>
      <c r="D115" s="83">
        <f t="shared" si="0"/>
        <v>0.10582968025193366</v>
      </c>
    </row>
    <row r="116" spans="1:4" x14ac:dyDescent="0.2">
      <c r="A116" s="78">
        <v>5131</v>
      </c>
      <c r="B116" s="76" t="s">
        <v>505</v>
      </c>
      <c r="C116" s="80">
        <v>74116.240000000005</v>
      </c>
      <c r="D116" s="83">
        <f t="shared" si="0"/>
        <v>1.33426796597043E-2</v>
      </c>
    </row>
    <row r="117" spans="1:4" x14ac:dyDescent="0.2">
      <c r="A117" s="78">
        <v>5132</v>
      </c>
      <c r="B117" s="76" t="s">
        <v>506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507</v>
      </c>
      <c r="C118" s="80">
        <v>0</v>
      </c>
      <c r="D118" s="83">
        <f t="shared" si="0"/>
        <v>0</v>
      </c>
    </row>
    <row r="119" spans="1:4" x14ac:dyDescent="0.2">
      <c r="A119" s="78">
        <v>5134</v>
      </c>
      <c r="B119" s="76" t="s">
        <v>508</v>
      </c>
      <c r="C119" s="80">
        <v>50545.9</v>
      </c>
      <c r="D119" s="83">
        <f t="shared" si="0"/>
        <v>9.0994598729164829E-3</v>
      </c>
    </row>
    <row r="120" spans="1:4" x14ac:dyDescent="0.2">
      <c r="A120" s="78">
        <v>5135</v>
      </c>
      <c r="B120" s="76" t="s">
        <v>509</v>
      </c>
      <c r="C120" s="80">
        <v>185490.5</v>
      </c>
      <c r="D120" s="83">
        <f t="shared" si="0"/>
        <v>3.3392685886634028E-2</v>
      </c>
    </row>
    <row r="121" spans="1:4" x14ac:dyDescent="0.2">
      <c r="A121" s="78">
        <v>5136</v>
      </c>
      <c r="B121" s="76" t="s">
        <v>510</v>
      </c>
      <c r="C121" s="80">
        <v>0</v>
      </c>
      <c r="D121" s="83">
        <f t="shared" si="0"/>
        <v>0</v>
      </c>
    </row>
    <row r="122" spans="1:4" x14ac:dyDescent="0.2">
      <c r="A122" s="78">
        <v>5137</v>
      </c>
      <c r="B122" s="76" t="s">
        <v>511</v>
      </c>
      <c r="C122" s="80">
        <v>127124.09</v>
      </c>
      <c r="D122" s="83">
        <f t="shared" si="0"/>
        <v>2.2885348877674024E-2</v>
      </c>
    </row>
    <row r="123" spans="1:4" x14ac:dyDescent="0.2">
      <c r="A123" s="78">
        <v>5138</v>
      </c>
      <c r="B123" s="76" t="s">
        <v>512</v>
      </c>
      <c r="C123" s="80">
        <v>108425.23</v>
      </c>
      <c r="D123" s="83">
        <f t="shared" si="0"/>
        <v>1.9519110938706015E-2</v>
      </c>
    </row>
    <row r="124" spans="1:4" x14ac:dyDescent="0.2">
      <c r="A124" s="78">
        <v>5139</v>
      </c>
      <c r="B124" s="76" t="s">
        <v>513</v>
      </c>
      <c r="C124" s="80">
        <v>42163.31</v>
      </c>
      <c r="D124" s="83">
        <f t="shared" si="0"/>
        <v>7.5903950162988145E-3</v>
      </c>
    </row>
    <row r="125" spans="1:4" x14ac:dyDescent="0.2">
      <c r="A125" s="78">
        <v>5200</v>
      </c>
      <c r="B125" s="76" t="s">
        <v>514</v>
      </c>
      <c r="C125" s="80">
        <f>SUM(C126+C129+C132+C135+C140+C144+C147+C149+C155)</f>
        <v>758051.49</v>
      </c>
      <c r="D125" s="83">
        <f t="shared" si="0"/>
        <v>0.13646723304678618</v>
      </c>
    </row>
    <row r="126" spans="1:4" x14ac:dyDescent="0.2">
      <c r="A126" s="78">
        <v>5210</v>
      </c>
      <c r="B126" s="76" t="s">
        <v>515</v>
      </c>
      <c r="C126" s="80">
        <f>SUM(C127:C128)</f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f>SUM(C130:C131)</f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f>SUM(C133:C134)</f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f>SUM(C136:C139)</f>
        <v>758051.49</v>
      </c>
      <c r="D135" s="83">
        <f t="shared" si="0"/>
        <v>0.13646723304678618</v>
      </c>
    </row>
    <row r="136" spans="1:4" x14ac:dyDescent="0.2">
      <c r="A136" s="78">
        <v>5241</v>
      </c>
      <c r="B136" s="76" t="s">
        <v>523</v>
      </c>
      <c r="C136" s="80">
        <v>758051.49</v>
      </c>
      <c r="D136" s="83">
        <f t="shared" si="0"/>
        <v>0.13646723304678618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f>SUM(C141:C143)</f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f>SUM(C145:C146)</f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f>SUM(C148)</f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f>SUM(C150:C154)</f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f>SUM(C156:C157)</f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SUM(C159+C162+C165)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f>SUM(C160:C161)</f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f>SUM(C163:C164)</f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f>SUM(C166:C167)</f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SUM(C169+C172+C175+C178+C180)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f>SUM(C170:C171)</f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f>SUM(C173:C174)</f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f>SUM(C176:C177)</f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f>SUM(C179)</f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f>SUM(C181:C182)</f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SUM(C184+C193+C196+C202+C204+C206)</f>
        <v>208741.55</v>
      </c>
      <c r="D183" s="83">
        <f t="shared" si="1"/>
        <v>3.7578425906658885E-2</v>
      </c>
    </row>
    <row r="184" spans="1:4" x14ac:dyDescent="0.2">
      <c r="A184" s="78">
        <v>5510</v>
      </c>
      <c r="B184" s="76" t="s">
        <v>566</v>
      </c>
      <c r="C184" s="80">
        <f>SUM(C185:C192)</f>
        <v>208741.55</v>
      </c>
      <c r="D184" s="83">
        <f t="shared" si="1"/>
        <v>3.7578425906658885E-2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184161.15</v>
      </c>
      <c r="D189" s="83">
        <f t="shared" si="1"/>
        <v>3.3153371382746238E-2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24580.400000000001</v>
      </c>
      <c r="D191" s="83">
        <f t="shared" si="1"/>
        <v>4.425054523912648E-3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f>SUM(C194:C195)</f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f>SUM(C197:C201)</f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f>SUM(C203)</f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f>SUM(C205)</f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f>SUM(C207:C214)</f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f>SUM(C217)</f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6" sqref="C16"/>
    </sheetView>
  </sheetViews>
  <sheetFormatPr baseColWidth="10" defaultColWidth="9.140625" defaultRowHeight="11.25" x14ac:dyDescent="0.2"/>
  <cols>
    <col min="1" max="1" width="10" style="86" customWidth="1"/>
    <col min="2" max="2" width="39.7109375" style="86" customWidth="1"/>
    <col min="3" max="3" width="13.5703125" style="86" customWidth="1"/>
    <col min="4" max="4" width="7.7109375" style="86" customWidth="1"/>
    <col min="5" max="5" width="16.7109375" style="86" customWidth="1"/>
    <col min="6" max="16384" width="9.140625" style="86"/>
  </cols>
  <sheetData>
    <row r="1" spans="1:5" ht="18.95" customHeight="1" x14ac:dyDescent="0.2">
      <c r="A1" s="154" t="s">
        <v>629</v>
      </c>
      <c r="B1" s="154"/>
      <c r="C1" s="154"/>
      <c r="D1" s="84" t="s">
        <v>288</v>
      </c>
      <c r="E1" s="85">
        <v>2018</v>
      </c>
    </row>
    <row r="2" spans="1:5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5" ht="18.95" customHeight="1" x14ac:dyDescent="0.2">
      <c r="A3" s="154" t="s">
        <v>630</v>
      </c>
      <c r="B3" s="154"/>
      <c r="C3" s="154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-165912.07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-586750.94999999995</v>
      </c>
    </row>
    <row r="15" spans="1:5" x14ac:dyDescent="0.2">
      <c r="A15" s="90">
        <v>3220</v>
      </c>
      <c r="B15" s="86" t="s">
        <v>599</v>
      </c>
      <c r="C15" s="91">
        <v>1891122.39</v>
      </c>
    </row>
    <row r="16" spans="1:5" x14ac:dyDescent="0.2">
      <c r="A16" s="90">
        <v>3230</v>
      </c>
      <c r="B16" s="86" t="s">
        <v>600</v>
      </c>
      <c r="C16" s="91">
        <f>SUM(C17:C20)</f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f>SUM(C22:C24)</f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f>SUM(C26:C27)</f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4.7109375" style="86" customWidth="1"/>
    <col min="3" max="3" width="12.140625" style="86" customWidth="1"/>
    <col min="4" max="4" width="11.7109375" style="86" customWidth="1"/>
    <col min="5" max="5" width="7.7109375" style="86" customWidth="1"/>
    <col min="6" max="16384" width="9.140625" style="86"/>
  </cols>
  <sheetData>
    <row r="1" spans="1:5" s="92" customFormat="1" ht="18.95" customHeight="1" x14ac:dyDescent="0.25">
      <c r="A1" s="154" t="s">
        <v>629</v>
      </c>
      <c r="B1" s="154"/>
      <c r="C1" s="154"/>
      <c r="D1" s="84" t="s">
        <v>288</v>
      </c>
      <c r="E1" s="85">
        <v>2018</v>
      </c>
    </row>
    <row r="2" spans="1:5" s="92" customFormat="1" ht="18.95" customHeight="1" x14ac:dyDescent="0.25">
      <c r="A2" s="154" t="s">
        <v>612</v>
      </c>
      <c r="B2" s="154"/>
      <c r="C2" s="154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4" t="s">
        <v>630</v>
      </c>
      <c r="B3" s="154"/>
      <c r="C3" s="154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615</v>
      </c>
      <c r="C10" s="91">
        <v>477723.39</v>
      </c>
      <c r="D10" s="91">
        <v>1128458.43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SUM(C8:C14)</f>
        <v>477723.39</v>
      </c>
      <c r="D15" s="91">
        <f>SUM(D8:D14)</f>
        <v>1128458.43</v>
      </c>
    </row>
    <row r="16" spans="1:5" x14ac:dyDescent="0.2">
      <c r="D16" s="148"/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f>SUM(C29:C36)</f>
        <v>963355.27</v>
      </c>
    </row>
    <row r="29" spans="1:5" x14ac:dyDescent="0.2">
      <c r="A29" s="90">
        <v>1241</v>
      </c>
      <c r="B29" s="86" t="s">
        <v>337</v>
      </c>
      <c r="C29" s="91">
        <v>212508.16</v>
      </c>
    </row>
    <row r="30" spans="1:5" x14ac:dyDescent="0.2">
      <c r="A30" s="90">
        <v>1242</v>
      </c>
      <c r="B30" s="86" t="s">
        <v>338</v>
      </c>
      <c r="C30" s="91">
        <v>20318.04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579241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151288.07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f>SUM(C38:C42)</f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SUM(C47+C56+C59+C65+C67+C69)</f>
        <v>208741.55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f>SUM(C48:C55)</f>
        <v>208741.55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184161.15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24580.400000000001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f>SUM(C57:C58)</f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f>SUM(C60:C64)</f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f>SUM(C66)</f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f>SUM(C68)</f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f>SUM(C70:C77)</f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f>SUM(C79)</f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f>SUM(C80)</f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16" sqref="D1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3" width="6.42578125" style="96" customWidth="1"/>
    <col min="4" max="4" width="17.7109375" style="96" customWidth="1"/>
    <col min="5" max="16384" width="11.42578125" style="96"/>
  </cols>
  <sheetData>
    <row r="1" spans="1:4" s="94" customFormat="1" ht="18.95" customHeight="1" x14ac:dyDescent="0.25">
      <c r="A1" s="155" t="s">
        <v>629</v>
      </c>
      <c r="B1" s="155"/>
      <c r="C1" s="155"/>
      <c r="D1" s="155"/>
    </row>
    <row r="2" spans="1:4" s="94" customFormat="1" ht="18.95" customHeight="1" x14ac:dyDescent="0.25">
      <c r="A2" s="155" t="s">
        <v>624</v>
      </c>
      <c r="B2" s="155"/>
      <c r="C2" s="155"/>
      <c r="D2" s="155"/>
    </row>
    <row r="3" spans="1:4" s="94" customFormat="1" ht="18.95" customHeight="1" x14ac:dyDescent="0.25">
      <c r="A3" s="155" t="s">
        <v>630</v>
      </c>
      <c r="B3" s="155"/>
      <c r="C3" s="155"/>
      <c r="D3" s="155"/>
    </row>
    <row r="4" spans="1:4" s="97" customFormat="1" ht="18.95" customHeight="1" x14ac:dyDescent="0.2">
      <c r="A4" s="156" t="s">
        <v>620</v>
      </c>
      <c r="B4" s="156"/>
      <c r="C4" s="156"/>
      <c r="D4" s="156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4968073.26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4968073.26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H26" sqref="H26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7" t="s">
        <v>629</v>
      </c>
      <c r="B1" s="157"/>
      <c r="C1" s="157"/>
      <c r="D1" s="157"/>
    </row>
    <row r="2" spans="1:4" s="124" customFormat="1" ht="18.95" customHeight="1" x14ac:dyDescent="0.25">
      <c r="A2" s="157" t="s">
        <v>625</v>
      </c>
      <c r="B2" s="157"/>
      <c r="C2" s="157"/>
      <c r="D2" s="157"/>
    </row>
    <row r="3" spans="1:4" s="124" customFormat="1" ht="18.95" customHeight="1" x14ac:dyDescent="0.25">
      <c r="A3" s="157" t="s">
        <v>631</v>
      </c>
      <c r="B3" s="157"/>
      <c r="C3" s="157"/>
      <c r="D3" s="157"/>
    </row>
    <row r="4" spans="1:4" s="125" customFormat="1" x14ac:dyDescent="0.2">
      <c r="A4" s="158"/>
      <c r="B4" s="158"/>
      <c r="C4" s="158"/>
      <c r="D4" s="158"/>
    </row>
    <row r="5" spans="1:4" x14ac:dyDescent="0.2">
      <c r="A5" s="126" t="s">
        <v>168</v>
      </c>
      <c r="B5" s="127"/>
      <c r="C5" s="128"/>
      <c r="D5" s="129">
        <v>5367685.34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21602.68</v>
      </c>
    </row>
    <row r="8" spans="1:4" x14ac:dyDescent="0.2">
      <c r="A8" s="110"/>
      <c r="B8" s="135" t="s">
        <v>166</v>
      </c>
      <c r="C8" s="112">
        <v>21602.68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208741.55</v>
      </c>
    </row>
    <row r="27" spans="1:4" x14ac:dyDescent="0.2">
      <c r="A27" s="110"/>
      <c r="B27" s="135" t="s">
        <v>133</v>
      </c>
      <c r="C27" s="112">
        <v>208741.55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5554824.21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ignoredErrors>
    <ignoredError sqref="B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B9" sqref="B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">
        <v>629</v>
      </c>
      <c r="B1" s="159"/>
      <c r="C1" s="159"/>
      <c r="D1" s="159"/>
      <c r="E1" s="159"/>
      <c r="F1" s="159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">
        <v>626</v>
      </c>
      <c r="B2" s="159"/>
      <c r="C2" s="159"/>
      <c r="D2" s="159"/>
      <c r="E2" s="159"/>
      <c r="F2" s="159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0" t="s">
        <v>630</v>
      </c>
      <c r="B3" s="161"/>
      <c r="C3" s="161"/>
      <c r="D3" s="161"/>
      <c r="E3" s="161"/>
      <c r="F3" s="161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f>C9+D9+E9</f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f t="shared" ref="F10:F34" si="0">C10+D10+E10</f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f t="shared" si="0"/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f t="shared" si="0"/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f t="shared" si="0"/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f t="shared" si="0"/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f t="shared" si="0"/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f t="shared" si="0"/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f t="shared" si="0"/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f t="shared" si="0"/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f t="shared" si="0"/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f t="shared" si="0"/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f t="shared" si="0"/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f t="shared" si="0"/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f t="shared" si="0"/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f t="shared" si="0"/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f t="shared" si="0"/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f t="shared" si="0"/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f t="shared" si="0"/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f t="shared" si="0"/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f t="shared" si="0"/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f t="shared" si="0"/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f t="shared" si="0"/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f t="shared" si="0"/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f t="shared" si="0"/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f t="shared" si="0"/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2" t="s">
        <v>40</v>
      </c>
      <c r="B5" s="162"/>
      <c r="C5" s="162"/>
      <c r="D5" s="162"/>
      <c r="E5" s="162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3" t="s">
        <v>44</v>
      </c>
      <c r="C10" s="163"/>
      <c r="D10" s="163"/>
      <c r="E10" s="163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3" t="s">
        <v>48</v>
      </c>
      <c r="C12" s="163"/>
      <c r="D12" s="163"/>
      <c r="E12" s="163"/>
    </row>
    <row r="13" spans="1:8" s="11" customFormat="1" ht="26.1" customHeight="1" x14ac:dyDescent="0.2">
      <c r="A13" s="29" t="s">
        <v>49</v>
      </c>
      <c r="B13" s="163" t="s">
        <v>50</v>
      </c>
      <c r="C13" s="163"/>
      <c r="D13" s="163"/>
      <c r="E13" s="163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4" t="s">
        <v>56</v>
      </c>
      <c r="C22" s="164"/>
      <c r="D22" s="164"/>
      <c r="E22" s="164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2019-01-29T23:11:37Z</cp:lastPrinted>
  <dcterms:created xsi:type="dcterms:W3CDTF">2012-12-11T20:36:24Z</dcterms:created>
  <dcterms:modified xsi:type="dcterms:W3CDTF">2019-01-30T15:38:02Z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