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CUARTO TRIMESTRE 2018\"/>
    </mc:Choice>
  </mc:AlternateContent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17" i="4" l="1"/>
  <c r="H17" i="4" s="1"/>
  <c r="E16" i="4"/>
  <c r="H16" i="4" s="1"/>
  <c r="E15" i="4"/>
  <c r="H15" i="4" s="1"/>
  <c r="E14" i="4"/>
  <c r="H14" i="4" s="1"/>
  <c r="H56" i="4" l="1"/>
  <c r="G56" i="4"/>
  <c r="F56" i="4"/>
  <c r="E56" i="4"/>
  <c r="D56" i="4"/>
  <c r="H54" i="4"/>
  <c r="H52" i="4"/>
  <c r="H50" i="4"/>
  <c r="H48" i="4"/>
  <c r="H46" i="4"/>
  <c r="H44" i="4"/>
  <c r="H42" i="4"/>
  <c r="E54" i="4"/>
  <c r="E52" i="4"/>
  <c r="E50" i="4"/>
  <c r="E48" i="4"/>
  <c r="E46" i="4"/>
  <c r="E44" i="4"/>
  <c r="E42" i="4"/>
  <c r="C56" i="4"/>
  <c r="H34" i="4"/>
  <c r="G34" i="4"/>
  <c r="F34" i="4"/>
  <c r="H32" i="4"/>
  <c r="H31" i="4"/>
  <c r="H30" i="4"/>
  <c r="H29" i="4"/>
  <c r="E34" i="4"/>
  <c r="E32" i="4"/>
  <c r="E31" i="4"/>
  <c r="E30" i="4"/>
  <c r="E29" i="4"/>
  <c r="D34" i="4"/>
  <c r="C34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20" i="4"/>
  <c r="F20" i="4"/>
  <c r="D20" i="4"/>
  <c r="C20" i="4"/>
  <c r="H20" i="4" l="1"/>
  <c r="E20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5" i="5" s="1"/>
  <c r="H27" i="5"/>
  <c r="H26" i="5"/>
  <c r="H20" i="5"/>
  <c r="H17" i="5"/>
  <c r="H14" i="5"/>
  <c r="H13" i="5"/>
  <c r="H12" i="5"/>
  <c r="H10" i="5"/>
  <c r="H9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E23" i="5"/>
  <c r="H23" i="5" s="1"/>
  <c r="E22" i="5"/>
  <c r="H22" i="5" s="1"/>
  <c r="E21" i="5"/>
  <c r="H21" i="5" s="1"/>
  <c r="E20" i="5"/>
  <c r="E19" i="5"/>
  <c r="H19" i="5" s="1"/>
  <c r="E18" i="5"/>
  <c r="H18" i="5" s="1"/>
  <c r="E17" i="5"/>
  <c r="E14" i="5"/>
  <c r="E13" i="5"/>
  <c r="E12" i="5"/>
  <c r="E11" i="5"/>
  <c r="H11" i="5" s="1"/>
  <c r="E10" i="5"/>
  <c r="E9" i="5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E9" i="6"/>
  <c r="H9" i="6" s="1"/>
  <c r="E10" i="6"/>
  <c r="H10" i="6" s="1"/>
  <c r="E11" i="6"/>
  <c r="E12" i="6"/>
  <c r="H12" i="6" s="1"/>
  <c r="H48" i="6"/>
  <c r="H42" i="6"/>
  <c r="H39" i="6"/>
  <c r="H38" i="6"/>
  <c r="H34" i="6"/>
  <c r="H29" i="6"/>
  <c r="H21" i="6"/>
  <c r="H20" i="6"/>
  <c r="H11" i="6"/>
  <c r="H8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7" i="6"/>
  <c r="H57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E47" i="6"/>
  <c r="H47" i="6" s="1"/>
  <c r="E46" i="6"/>
  <c r="H46" i="6" s="1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E65" i="6" s="1"/>
  <c r="H65" i="6" s="1"/>
  <c r="D57" i="6"/>
  <c r="D53" i="6"/>
  <c r="D43" i="6"/>
  <c r="D33" i="6"/>
  <c r="D23" i="6"/>
  <c r="D13" i="6"/>
  <c r="D5" i="6"/>
  <c r="C69" i="6"/>
  <c r="E69" i="6" s="1"/>
  <c r="H69" i="6" s="1"/>
  <c r="C65" i="6"/>
  <c r="C57" i="6"/>
  <c r="C53" i="6"/>
  <c r="C43" i="6"/>
  <c r="C33" i="6"/>
  <c r="C23" i="6"/>
  <c r="C13" i="6"/>
  <c r="C5" i="6"/>
  <c r="E33" i="6" l="1"/>
  <c r="C42" i="5"/>
  <c r="H16" i="5"/>
  <c r="G42" i="5"/>
  <c r="F42" i="5"/>
  <c r="D42" i="5"/>
  <c r="H6" i="5"/>
  <c r="E6" i="5"/>
  <c r="E16" i="8"/>
  <c r="H6" i="8"/>
  <c r="E43" i="6"/>
  <c r="H43" i="6" s="1"/>
  <c r="H33" i="6"/>
  <c r="E23" i="6"/>
  <c r="H23" i="6" s="1"/>
  <c r="G77" i="6"/>
  <c r="F77" i="6"/>
  <c r="E13" i="6"/>
  <c r="H13" i="6" s="1"/>
  <c r="D77" i="6"/>
  <c r="C77" i="6"/>
  <c r="E5" i="6"/>
  <c r="E25" i="5"/>
  <c r="E16" i="5"/>
  <c r="H16" i="8"/>
  <c r="H42" i="5" l="1"/>
  <c r="E42" i="5"/>
  <c r="E77" i="6"/>
  <c r="H5" i="6"/>
  <c r="H77" i="6" s="1"/>
</calcChain>
</file>

<file path=xl/sharedStrings.xml><?xml version="1.0" encoding="utf-8"?>
<sst xmlns="http://schemas.openxmlformats.org/spreadsheetml/2006/main" count="207" uniqueCount="148">
  <si>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</si>
  <si>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</si>
  <si>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</si>
  <si>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</si>
  <si>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</si>
  <si>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</si>
  <si>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</si>
  <si>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</si>
  <si>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</si>
  <si>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</si>
  <si>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</si>
  <si>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</si>
  <si>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</si>
  <si>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</si>
  <si>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</si>
  <si>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</si>
  <si>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</si>
  <si>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</si>
  <si>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</si>
  <si>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</si>
  <si>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</si>
  <si>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</si>
  <si>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</si>
  <si>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</si>
  <si>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</si>
  <si>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</si>
  <si>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</si>
  <si>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</si>
  <si>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</si>
  <si>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</si>
  <si>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</si>
  <si>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</si>
  <si>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</si>
  <si>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</si>
  <si>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</si>
  <si>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</si>
  <si>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</si>
  <si>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</si>
  <si>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</si>
  <si>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</si>
  <si>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</si>
  <si>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</si>
  <si>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</si>
  <si>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</si>
  <si>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</si>
  <si>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</si>
  <si>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</si>
  <si>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</si>
  <si>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</si>
  <si>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</si>
  <si>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</si>
  <si>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</si>
  <si>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</si>
  <si>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</si>
  <si>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</si>
  <si>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</si>
  <si>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</si>
  <si>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</si>
  <si>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</si>
  <si>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</si>
  <si>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</si>
  <si>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</si>
  <si>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</si>
  <si>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</si>
  <si>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</si>
  <si>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</si>
  <si>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</si>
  <si>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</si>
  <si>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</si>
  <si>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</si>
  <si>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</si>
  <si>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</si>
  <si>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</si>
  <si>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</si>
  <si>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</si>
  <si>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</si>
  <si>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</si>
  <si>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</si>
  <si>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</si>
  <si>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</si>
  <si>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</si>
  <si>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</si>
  <si>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</si>
  <si>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</si>
  <si>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</si>
  <si>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</si>
  <si>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</si>
  <si>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</si>
  <si>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</si>
  <si>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</si>
  <si>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</si>
  <si>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</si>
  <si>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</si>
  <si>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</si>
  <si>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</si>
  <si>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</si>
  <si>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</si>
  <si>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</si>
  <si>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</si>
  <si>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</si>
  <si>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</si>
  <si>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</si>
  <si>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</si>
  <si>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</si>
  <si>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</si>
  <si>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</si>
  <si>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</si>
  <si>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</si>
  <si>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</si>
  <si>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</si>
  <si>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</si>
  <si>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</si>
  <si>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</si>
  <si>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</si>
  <si>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</si>
  <si>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</si>
  <si>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</si>
  <si>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</si>
  <si>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</si>
  <si>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</si>
  <si>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</si>
  <si>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</si>
  <si>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</si>
  <si>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</si>
  <si>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</si>
  <si>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</si>
  <si>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</si>
  <si>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</si>
  <si>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OCAMPO, GTO.
ESTADO ANALÍTICO DEL EJERCICIO DEL PRESUPUESTO DE EGRESOS
Clasificación Económica (por Tipo de Gasto)
Del 1 de Enero al AL 31 DE DICIEMBRE DEL 2018</t>
  </si>
  <si>
    <t>PRESIDENCIA</t>
  </si>
  <si>
    <t>DIRECCION</t>
  </si>
  <si>
    <t>CEMAIV</t>
  </si>
  <si>
    <t>UNIDAD DE REHABILITACION</t>
  </si>
  <si>
    <t>ADULTOS MAYORES</t>
  </si>
  <si>
    <t>ASISTENCIA ALIMENTARIA</t>
  </si>
  <si>
    <t>MI CASA DIFERENTE</t>
  </si>
  <si>
    <t>RED MOVIL</t>
  </si>
  <si>
    <t>PREVERP</t>
  </si>
  <si>
    <t>CAIC</t>
  </si>
  <si>
    <t>SISTEMA PARA EL DESARROLLO INTEGRAL DE LA FAMILIA DEL MUNICIPIO DE OCAMPO, GTO.
ESTADO ANALÍTICO DEL EJERCICIO DEL PRESUPUESTO DE EGRESOS
Clasificación Administrativa
Del 1 de Enero al AL 31 DE DICIEMBRE DEL 2018</t>
  </si>
  <si>
    <t>Gobierno (Federal/Estatal/Municipal) de SISTEMA PARA EL DESARROLLO INTEGRAL DE LA FAMILIA DEL MUNICIPIO DE OCAMPO, GTO.
Estado Analítico del Ejercicio del Presupuesto de Egresos
Clasificación Administrativa
Del 1 de Enero al AL 31 DE DICIEMBRE DEL 2018</t>
  </si>
  <si>
    <t>Sector Paraestatal del Gobierno (Federal/Estatal/Municipal) de SISTEMA PARA EL DESARROLLO INTEGRAL DE LA FAMILIA DEL MUNICIPIO DE OCAMPO, GTO.
Estado Analítico del Ejercicio del Presupuesto de Egresos
Clasificación Administrativa
Del 1 de Enero al AL 31 DE DICIEMBRE DEL 2018</t>
  </si>
  <si>
    <t>SISTEMA PARA EL DESARROLLO INTEGRAL DE LA FAMILIA DEL MUNICIPIO DE OCAMPO, GTO.
ESTADO ANALÍTICO DEL EJERCICIO DEL PRESUPUESTO DE EGRESOS
Clasificación Funcional (Finalidad y Función)
Del 1 de Enero al AL 31 DE DICIEMBRE DEL 2018</t>
  </si>
  <si>
    <t>ING. GENARO ERIK LARA AVILEZ</t>
  </si>
  <si>
    <t>DIRECTOR DE SMDIF OCAMPO GTO</t>
  </si>
  <si>
    <t>C.P. ANGELICA CARDONA VELAZQUEZ</t>
  </si>
  <si>
    <t>ADMINISTRADOR DE SMDIF OCAMPO GTO</t>
  </si>
  <si>
    <t>SISTEMA PARA EL DESARROLLO INTEGRAL DE LA FAMILIA DEL MUNICIPIO DE OCAMPO, GTO.
ESTADO ANALÍTICO DEL EJERCICIO DEL PRESUPUESTO DE EGRESOS
Clasificación por Objeto del Gasto (Capítulo y Concepto)
Del 1 de ENERO 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</si>
</sst>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showGridLines="0" tabSelected="1" workbookViewId="0">
      <selection activeCell="N36" sqref="N36"/>
    </sheetView>
  </sheetViews>
  <sheetFormatPr baseColWidth="10" defaultRowHeight="11.25" x14ac:dyDescent="0.2"/>
  <cols>
    <col min="1" max="1" width="5.83203125" style="1" customWidth="1"/>
    <col min="2" max="2" width="54.6640625" style="1" customWidth="1"/>
    <col min="3" max="3" width="15.6640625" style="1" customWidth="1"/>
    <col min="4" max="4" width="16" style="1" customWidth="1"/>
    <col min="5" max="5" width="16.83203125" style="1" customWidth="1"/>
    <col min="6" max="6" width="15.1640625" style="1" customWidth="1"/>
    <col min="7" max="7" width="14.6640625" style="1" customWidth="1"/>
    <col min="8" max="8" width="14.1640625" style="1" customWidth="1"/>
    <col min="9" max="16384" width="12" style="1"/>
  </cols>
  <sheetData>
    <row r="1" spans="1:8" ht="50.1" customHeight="1" x14ac:dyDescent="0.2">
      <c r="A1" s="55" t="s">
        <v>147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54</v>
      </c>
      <c r="B2" s="61"/>
      <c r="C2" s="55" t="s">
        <v>60</v>
      </c>
      <c r="D2" s="56"/>
      <c r="E2" s="56"/>
      <c r="F2" s="56"/>
      <c r="G2" s="57"/>
      <c r="H2" s="58" t="s">
        <v>59</v>
      </c>
    </row>
    <row r="3" spans="1:8" ht="24.95" customHeight="1" x14ac:dyDescent="0.2">
      <c r="A3" s="62"/>
      <c r="B3" s="63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3363116</v>
      </c>
      <c r="D5" s="14">
        <f>SUM(D6:D12)</f>
        <v>179685.56</v>
      </c>
      <c r="E5" s="14">
        <f>C5+D5</f>
        <v>3542801.56</v>
      </c>
      <c r="F5" s="14">
        <f>SUM(F6:F12)</f>
        <v>3208553.12</v>
      </c>
      <c r="G5" s="14">
        <f>SUM(G6:G12)</f>
        <v>3208553.12</v>
      </c>
      <c r="H5" s="14">
        <f>E5-F5</f>
        <v>334248.43999999994</v>
      </c>
    </row>
    <row r="6" spans="1:8" x14ac:dyDescent="0.2">
      <c r="A6" s="49">
        <v>1100</v>
      </c>
      <c r="B6" s="11" t="s">
        <v>70</v>
      </c>
      <c r="C6" s="15">
        <v>2232000</v>
      </c>
      <c r="D6" s="15">
        <v>0</v>
      </c>
      <c r="E6" s="15">
        <f t="shared" ref="E6:E69" si="0">C6+D6</f>
        <v>2232000</v>
      </c>
      <c r="F6" s="15">
        <v>2119006.5099999998</v>
      </c>
      <c r="G6" s="15">
        <v>2119006.5099999998</v>
      </c>
      <c r="H6" s="15">
        <f t="shared" ref="H6:H69" si="1">E6-F6</f>
        <v>112993.49000000022</v>
      </c>
    </row>
    <row r="7" spans="1:8" x14ac:dyDescent="0.2">
      <c r="A7" s="49">
        <v>1200</v>
      </c>
      <c r="B7" s="11" t="s">
        <v>71</v>
      </c>
      <c r="C7" s="15">
        <v>0</v>
      </c>
      <c r="D7" s="15">
        <v>18000</v>
      </c>
      <c r="E7" s="15">
        <f t="shared" si="0"/>
        <v>18000</v>
      </c>
      <c r="F7" s="15">
        <v>17458</v>
      </c>
      <c r="G7" s="15">
        <v>17458</v>
      </c>
      <c r="H7" s="15">
        <f t="shared" si="1"/>
        <v>542</v>
      </c>
    </row>
    <row r="8" spans="1:8" x14ac:dyDescent="0.2">
      <c r="A8" s="49">
        <v>1300</v>
      </c>
      <c r="B8" s="11" t="s">
        <v>72</v>
      </c>
      <c r="C8" s="15">
        <v>597516</v>
      </c>
      <c r="D8" s="15">
        <v>-3314.44</v>
      </c>
      <c r="E8" s="15">
        <f t="shared" si="0"/>
        <v>594201.56000000006</v>
      </c>
      <c r="F8" s="15">
        <v>512352.28</v>
      </c>
      <c r="G8" s="15">
        <v>512352.28</v>
      </c>
      <c r="H8" s="15">
        <f t="shared" si="1"/>
        <v>81849.280000000028</v>
      </c>
    </row>
    <row r="9" spans="1:8" x14ac:dyDescent="0.2">
      <c r="A9" s="49">
        <v>1400</v>
      </c>
      <c r="B9" s="11" t="s">
        <v>35</v>
      </c>
      <c r="C9" s="15">
        <v>102000</v>
      </c>
      <c r="D9" s="15">
        <v>0</v>
      </c>
      <c r="E9" s="15">
        <f t="shared" si="0"/>
        <v>102000</v>
      </c>
      <c r="F9" s="15">
        <v>68118.61</v>
      </c>
      <c r="G9" s="15">
        <v>68118.61</v>
      </c>
      <c r="H9" s="15">
        <f t="shared" si="1"/>
        <v>33881.39</v>
      </c>
    </row>
    <row r="10" spans="1:8" x14ac:dyDescent="0.2">
      <c r="A10" s="49">
        <v>1500</v>
      </c>
      <c r="B10" s="11" t="s">
        <v>73</v>
      </c>
      <c r="C10" s="15">
        <v>431600</v>
      </c>
      <c r="D10" s="15">
        <v>165000</v>
      </c>
      <c r="E10" s="15">
        <f t="shared" si="0"/>
        <v>596600</v>
      </c>
      <c r="F10" s="15">
        <v>491617.72</v>
      </c>
      <c r="G10" s="15">
        <v>491617.72</v>
      </c>
      <c r="H10" s="15">
        <f t="shared" si="1"/>
        <v>104982.28000000003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1767997.12</v>
      </c>
      <c r="D13" s="15">
        <f>SUM(D14:D22)</f>
        <v>-134000</v>
      </c>
      <c r="E13" s="15">
        <f t="shared" si="0"/>
        <v>1633997.12</v>
      </c>
      <c r="F13" s="15">
        <f>SUM(F14:F22)</f>
        <v>791612.78</v>
      </c>
      <c r="G13" s="15">
        <f>SUM(G14:G22)</f>
        <v>791612.78</v>
      </c>
      <c r="H13" s="15">
        <f t="shared" si="1"/>
        <v>842384.34000000008</v>
      </c>
    </row>
    <row r="14" spans="1:8" x14ac:dyDescent="0.2">
      <c r="A14" s="49">
        <v>2100</v>
      </c>
      <c r="B14" s="11" t="s">
        <v>75</v>
      </c>
      <c r="C14" s="15">
        <v>250708.64</v>
      </c>
      <c r="D14" s="15">
        <v>-20000</v>
      </c>
      <c r="E14" s="15">
        <f t="shared" si="0"/>
        <v>230708.64</v>
      </c>
      <c r="F14" s="15">
        <v>127996.53</v>
      </c>
      <c r="G14" s="15">
        <v>127996.53</v>
      </c>
      <c r="H14" s="15">
        <f t="shared" si="1"/>
        <v>102712.11000000002</v>
      </c>
    </row>
    <row r="15" spans="1:8" x14ac:dyDescent="0.2">
      <c r="A15" s="49">
        <v>2200</v>
      </c>
      <c r="B15" s="11" t="s">
        <v>76</v>
      </c>
      <c r="C15" s="15">
        <v>830596.5</v>
      </c>
      <c r="D15" s="15">
        <v>0</v>
      </c>
      <c r="E15" s="15">
        <f t="shared" si="0"/>
        <v>830596.5</v>
      </c>
      <c r="F15" s="15">
        <v>150000</v>
      </c>
      <c r="G15" s="15">
        <v>150000</v>
      </c>
      <c r="H15" s="15">
        <f t="shared" si="1"/>
        <v>680596.5</v>
      </c>
    </row>
    <row r="16" spans="1:8" x14ac:dyDescent="0.2">
      <c r="A16" s="49">
        <v>2300</v>
      </c>
      <c r="B16" s="11" t="s">
        <v>77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78</v>
      </c>
      <c r="C17" s="15">
        <v>125000</v>
      </c>
      <c r="D17" s="15">
        <v>-125000</v>
      </c>
      <c r="E17" s="15">
        <f t="shared" si="0"/>
        <v>0</v>
      </c>
      <c r="F17" s="15">
        <v>0</v>
      </c>
      <c r="G17" s="15">
        <v>0</v>
      </c>
      <c r="H17" s="15">
        <f t="shared" si="1"/>
        <v>0</v>
      </c>
    </row>
    <row r="18" spans="1:8" x14ac:dyDescent="0.2">
      <c r="A18" s="49">
        <v>2500</v>
      </c>
      <c r="B18" s="11" t="s">
        <v>79</v>
      </c>
      <c r="C18" s="15">
        <v>5000</v>
      </c>
      <c r="D18" s="15">
        <v>0</v>
      </c>
      <c r="E18" s="15">
        <f t="shared" si="0"/>
        <v>5000</v>
      </c>
      <c r="F18" s="15">
        <v>940.47</v>
      </c>
      <c r="G18" s="15">
        <v>940.47</v>
      </c>
      <c r="H18" s="15">
        <f t="shared" si="1"/>
        <v>4059.5299999999997</v>
      </c>
    </row>
    <row r="19" spans="1:8" x14ac:dyDescent="0.2">
      <c r="A19" s="49">
        <v>2600</v>
      </c>
      <c r="B19" s="11" t="s">
        <v>80</v>
      </c>
      <c r="C19" s="15">
        <v>346691.98</v>
      </c>
      <c r="D19" s="15">
        <v>20000</v>
      </c>
      <c r="E19" s="15">
        <f t="shared" si="0"/>
        <v>366691.98</v>
      </c>
      <c r="F19" s="15">
        <v>355801.81</v>
      </c>
      <c r="G19" s="15">
        <v>355801.81</v>
      </c>
      <c r="H19" s="15">
        <f t="shared" si="1"/>
        <v>10890.169999999984</v>
      </c>
    </row>
    <row r="20" spans="1:8" x14ac:dyDescent="0.2">
      <c r="A20" s="49">
        <v>2700</v>
      </c>
      <c r="B20" s="11" t="s">
        <v>81</v>
      </c>
      <c r="C20" s="15">
        <v>0</v>
      </c>
      <c r="D20" s="15">
        <v>0</v>
      </c>
      <c r="E20" s="15">
        <f t="shared" si="0"/>
        <v>0</v>
      </c>
      <c r="F20" s="15">
        <v>0</v>
      </c>
      <c r="G20" s="15">
        <v>0</v>
      </c>
      <c r="H20" s="15">
        <f t="shared" si="1"/>
        <v>0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210000</v>
      </c>
      <c r="D22" s="15">
        <v>-9000</v>
      </c>
      <c r="E22" s="15">
        <f t="shared" si="0"/>
        <v>201000</v>
      </c>
      <c r="F22" s="15">
        <v>156873.97</v>
      </c>
      <c r="G22" s="15">
        <v>156873.97</v>
      </c>
      <c r="H22" s="15">
        <f t="shared" si="1"/>
        <v>44126.03</v>
      </c>
    </row>
    <row r="23" spans="1:8" x14ac:dyDescent="0.2">
      <c r="A23" s="48" t="s">
        <v>63</v>
      </c>
      <c r="B23" s="7"/>
      <c r="C23" s="15">
        <f>SUM(C24:C32)</f>
        <v>571107.31000000006</v>
      </c>
      <c r="D23" s="15">
        <f>SUM(D24:D32)</f>
        <v>136440</v>
      </c>
      <c r="E23" s="15">
        <f t="shared" si="0"/>
        <v>707547.31</v>
      </c>
      <c r="F23" s="15">
        <f>SUM(F24:F32)</f>
        <v>587865.27</v>
      </c>
      <c r="G23" s="15">
        <f>SUM(G24:G32)</f>
        <v>585035.27</v>
      </c>
      <c r="H23" s="15">
        <f t="shared" si="1"/>
        <v>119682.04000000004</v>
      </c>
    </row>
    <row r="24" spans="1:8" x14ac:dyDescent="0.2">
      <c r="A24" s="49">
        <v>3100</v>
      </c>
      <c r="B24" s="11" t="s">
        <v>84</v>
      </c>
      <c r="C24" s="15">
        <v>103500</v>
      </c>
      <c r="D24" s="15">
        <v>0</v>
      </c>
      <c r="E24" s="15">
        <f t="shared" si="0"/>
        <v>103500</v>
      </c>
      <c r="F24" s="15">
        <v>74116.240000000005</v>
      </c>
      <c r="G24" s="15">
        <v>71286.240000000005</v>
      </c>
      <c r="H24" s="15">
        <f t="shared" si="1"/>
        <v>29383.759999999995</v>
      </c>
    </row>
    <row r="25" spans="1:8" x14ac:dyDescent="0.2">
      <c r="A25" s="49">
        <v>3200</v>
      </c>
      <c r="B25" s="11" t="s">
        <v>85</v>
      </c>
      <c r="C25" s="15">
        <v>0</v>
      </c>
      <c r="D25" s="15">
        <v>0</v>
      </c>
      <c r="E25" s="15">
        <f t="shared" si="0"/>
        <v>0</v>
      </c>
      <c r="F25" s="15">
        <v>0</v>
      </c>
      <c r="G25" s="15">
        <v>0</v>
      </c>
      <c r="H25" s="15">
        <f t="shared" si="1"/>
        <v>0</v>
      </c>
    </row>
    <row r="26" spans="1:8" x14ac:dyDescent="0.2">
      <c r="A26" s="49">
        <v>3300</v>
      </c>
      <c r="B26" s="11" t="s">
        <v>86</v>
      </c>
      <c r="C26" s="15">
        <v>0</v>
      </c>
      <c r="D26" s="15">
        <v>0</v>
      </c>
      <c r="E26" s="15">
        <f t="shared" si="0"/>
        <v>0</v>
      </c>
      <c r="F26" s="15">
        <v>0</v>
      </c>
      <c r="G26" s="15">
        <v>0</v>
      </c>
      <c r="H26" s="15">
        <f t="shared" si="1"/>
        <v>0</v>
      </c>
    </row>
    <row r="27" spans="1:8" x14ac:dyDescent="0.2">
      <c r="A27" s="49">
        <v>3400</v>
      </c>
      <c r="B27" s="11" t="s">
        <v>87</v>
      </c>
      <c r="C27" s="15">
        <v>73000</v>
      </c>
      <c r="D27" s="15">
        <v>0</v>
      </c>
      <c r="E27" s="15">
        <f t="shared" si="0"/>
        <v>73000</v>
      </c>
      <c r="F27" s="15">
        <v>50545.9</v>
      </c>
      <c r="G27" s="15">
        <v>50545.9</v>
      </c>
      <c r="H27" s="15">
        <f t="shared" si="1"/>
        <v>22454.1</v>
      </c>
    </row>
    <row r="28" spans="1:8" x14ac:dyDescent="0.2">
      <c r="A28" s="49">
        <v>3500</v>
      </c>
      <c r="B28" s="11" t="s">
        <v>88</v>
      </c>
      <c r="C28" s="15">
        <v>80000</v>
      </c>
      <c r="D28" s="15">
        <v>107440</v>
      </c>
      <c r="E28" s="15">
        <f t="shared" si="0"/>
        <v>187440</v>
      </c>
      <c r="F28" s="15">
        <v>185490.5</v>
      </c>
      <c r="G28" s="15">
        <v>185490.5</v>
      </c>
      <c r="H28" s="15">
        <f t="shared" si="1"/>
        <v>1949.5</v>
      </c>
    </row>
    <row r="29" spans="1:8" x14ac:dyDescent="0.2">
      <c r="A29" s="49">
        <v>3600</v>
      </c>
      <c r="B29" s="11" t="s">
        <v>89</v>
      </c>
      <c r="C29" s="15">
        <v>0</v>
      </c>
      <c r="D29" s="15">
        <v>0</v>
      </c>
      <c r="E29" s="15">
        <f t="shared" si="0"/>
        <v>0</v>
      </c>
      <c r="F29" s="15">
        <v>0</v>
      </c>
      <c r="G29" s="15">
        <v>0</v>
      </c>
      <c r="H29" s="15">
        <f t="shared" si="1"/>
        <v>0</v>
      </c>
    </row>
    <row r="30" spans="1:8" x14ac:dyDescent="0.2">
      <c r="A30" s="49">
        <v>3700</v>
      </c>
      <c r="B30" s="11" t="s">
        <v>90</v>
      </c>
      <c r="C30" s="15">
        <v>80000</v>
      </c>
      <c r="D30" s="15">
        <v>47300</v>
      </c>
      <c r="E30" s="15">
        <f t="shared" si="0"/>
        <v>127300</v>
      </c>
      <c r="F30" s="15">
        <v>127124.09</v>
      </c>
      <c r="G30" s="15">
        <v>127124.09</v>
      </c>
      <c r="H30" s="15">
        <f t="shared" si="1"/>
        <v>175.91000000000349</v>
      </c>
    </row>
    <row r="31" spans="1:8" x14ac:dyDescent="0.2">
      <c r="A31" s="49">
        <v>3800</v>
      </c>
      <c r="B31" s="11" t="s">
        <v>91</v>
      </c>
      <c r="C31" s="15">
        <v>170000</v>
      </c>
      <c r="D31" s="15">
        <v>-18300</v>
      </c>
      <c r="E31" s="15">
        <f t="shared" si="0"/>
        <v>151700</v>
      </c>
      <c r="F31" s="15">
        <v>108425.23</v>
      </c>
      <c r="G31" s="15">
        <v>108425.23</v>
      </c>
      <c r="H31" s="15">
        <f t="shared" si="1"/>
        <v>43274.770000000004</v>
      </c>
    </row>
    <row r="32" spans="1:8" x14ac:dyDescent="0.2">
      <c r="A32" s="49">
        <v>3900</v>
      </c>
      <c r="B32" s="11" t="s">
        <v>19</v>
      </c>
      <c r="C32" s="15">
        <v>64607.31</v>
      </c>
      <c r="D32" s="15">
        <v>0</v>
      </c>
      <c r="E32" s="15">
        <f t="shared" si="0"/>
        <v>64607.31</v>
      </c>
      <c r="F32" s="15">
        <v>42163.31</v>
      </c>
      <c r="G32" s="15">
        <v>42163.31</v>
      </c>
      <c r="H32" s="15">
        <f t="shared" si="1"/>
        <v>22444</v>
      </c>
    </row>
    <row r="33" spans="1:8" x14ac:dyDescent="0.2">
      <c r="A33" s="48" t="s">
        <v>64</v>
      </c>
      <c r="B33" s="7"/>
      <c r="C33" s="15">
        <f>SUM(C34:C42)</f>
        <v>645480.41</v>
      </c>
      <c r="D33" s="15">
        <f>SUM(D34:D42)</f>
        <v>495332</v>
      </c>
      <c r="E33" s="15">
        <f t="shared" si="0"/>
        <v>1140812.4100000001</v>
      </c>
      <c r="F33" s="15">
        <f>SUM(F34:F42)</f>
        <v>758051.49</v>
      </c>
      <c r="G33" s="15">
        <f>SUM(G34:G42)</f>
        <v>758051.49</v>
      </c>
      <c r="H33" s="15">
        <f t="shared" si="1"/>
        <v>382760.92000000016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645480.41</v>
      </c>
      <c r="D37" s="15">
        <v>495332</v>
      </c>
      <c r="E37" s="15">
        <f t="shared" si="0"/>
        <v>1140812.4100000001</v>
      </c>
      <c r="F37" s="15">
        <v>758051.49</v>
      </c>
      <c r="G37" s="15">
        <v>758051.49</v>
      </c>
      <c r="H37" s="15">
        <f t="shared" si="1"/>
        <v>382760.92000000016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40000</v>
      </c>
      <c r="D43" s="15">
        <f>SUM(D44:D52)</f>
        <v>8000</v>
      </c>
      <c r="E43" s="15">
        <f t="shared" si="0"/>
        <v>48000</v>
      </c>
      <c r="F43" s="15">
        <f>SUM(F44:F52)</f>
        <v>21602.68</v>
      </c>
      <c r="G43" s="15">
        <f>SUM(G44:G52)</f>
        <v>21602.68</v>
      </c>
      <c r="H43" s="15">
        <f t="shared" si="1"/>
        <v>26397.32</v>
      </c>
    </row>
    <row r="44" spans="1:8" x14ac:dyDescent="0.2">
      <c r="A44" s="49">
        <v>5100</v>
      </c>
      <c r="B44" s="11" t="s">
        <v>99</v>
      </c>
      <c r="C44" s="15">
        <v>20000</v>
      </c>
      <c r="D44" s="15">
        <v>2000</v>
      </c>
      <c r="E44" s="15">
        <f t="shared" si="0"/>
        <v>22000</v>
      </c>
      <c r="F44" s="15">
        <v>21602.68</v>
      </c>
      <c r="G44" s="15">
        <v>21602.68</v>
      </c>
      <c r="H44" s="15">
        <f t="shared" si="1"/>
        <v>397.31999999999971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20000</v>
      </c>
      <c r="D52" s="15">
        <v>6000</v>
      </c>
      <c r="E52" s="15">
        <f t="shared" si="0"/>
        <v>26000</v>
      </c>
      <c r="F52" s="15">
        <v>0</v>
      </c>
      <c r="G52" s="15">
        <v>0</v>
      </c>
      <c r="H52" s="15">
        <f t="shared" si="1"/>
        <v>26000</v>
      </c>
    </row>
    <row r="53" spans="1:8" x14ac:dyDescent="0.2">
      <c r="A53" s="48" t="s">
        <v>66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108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6387700.8399999999</v>
      </c>
      <c r="D77" s="17">
        <f t="shared" si="4"/>
        <v>685457.56</v>
      </c>
      <c r="E77" s="17">
        <f t="shared" si="4"/>
        <v>7073158.4000000004</v>
      </c>
      <c r="F77" s="17">
        <f t="shared" si="4"/>
        <v>5367685.34</v>
      </c>
      <c r="G77" s="17">
        <f t="shared" si="4"/>
        <v>5364855.34</v>
      </c>
      <c r="H77" s="17">
        <f t="shared" si="4"/>
        <v>1705473.0600000003</v>
      </c>
    </row>
    <row r="81" spans="1:5" ht="25.5" customHeight="1" x14ac:dyDescent="0.2">
      <c r="A81" s="54" t="s">
        <v>143</v>
      </c>
      <c r="B81" s="54"/>
      <c r="C81" s="53"/>
      <c r="D81" s="53"/>
      <c r="E81" s="53" t="s">
        <v>145</v>
      </c>
    </row>
    <row r="82" spans="1:5" ht="90" customHeight="1" x14ac:dyDescent="0.2">
      <c r="A82" s="54" t="s">
        <v>144</v>
      </c>
      <c r="B82" s="54"/>
      <c r="C82" s="53"/>
      <c r="D82" s="53"/>
      <c r="E82" s="53" t="s">
        <v>146</v>
      </c>
    </row>
    <row r="83" spans="1:5" x14ac:dyDescent="0.2">
      <c r="A83" s="52"/>
      <c r="B83" s="52"/>
      <c r="C83" s="53"/>
      <c r="D83" s="53"/>
    </row>
  </sheetData>
  <sheetProtection formatCells="0" formatColumns="0" formatRows="0" autoFilter="0"/>
  <mergeCells count="6">
    <mergeCell ref="A82:B82"/>
    <mergeCell ref="A1:H1"/>
    <mergeCell ref="C2:G2"/>
    <mergeCell ref="H2:H3"/>
    <mergeCell ref="A2:B4"/>
    <mergeCell ref="A81:B8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5" t="s">
        <v>128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54</v>
      </c>
      <c r="B2" s="61"/>
      <c r="C2" s="55" t="s">
        <v>60</v>
      </c>
      <c r="D2" s="56"/>
      <c r="E2" s="56"/>
      <c r="F2" s="56"/>
      <c r="G2" s="57"/>
      <c r="H2" s="58" t="s">
        <v>59</v>
      </c>
    </row>
    <row r="3" spans="1:8" ht="24.95" customHeight="1" x14ac:dyDescent="0.2">
      <c r="A3" s="62"/>
      <c r="B3" s="63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6347700.8399999999</v>
      </c>
      <c r="D6" s="50">
        <v>677457.56</v>
      </c>
      <c r="E6" s="50">
        <f>C6+D6</f>
        <v>7025158.4000000004</v>
      </c>
      <c r="F6" s="50">
        <v>5346082.66</v>
      </c>
      <c r="G6" s="50">
        <v>5343252.66</v>
      </c>
      <c r="H6" s="50">
        <f>E6-F6</f>
        <v>1679075.7400000002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40000</v>
      </c>
      <c r="D8" s="50">
        <v>8000</v>
      </c>
      <c r="E8" s="50">
        <f>C8+D8</f>
        <v>48000</v>
      </c>
      <c r="F8" s="50">
        <v>21602.68</v>
      </c>
      <c r="G8" s="50">
        <v>21602.68</v>
      </c>
      <c r="H8" s="50">
        <f>E8-F8</f>
        <v>26397.32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6387700.8399999999</v>
      </c>
      <c r="D16" s="17">
        <f>SUM(D6+D8+D10+D12+D14)</f>
        <v>685457.56</v>
      </c>
      <c r="E16" s="17">
        <f>SUM(E6+E8+E10+E12+E14)</f>
        <v>7073158.4000000004</v>
      </c>
      <c r="F16" s="17">
        <f t="shared" ref="F16:H16" si="0">SUM(F6+F8+F10+F12+F14)</f>
        <v>5367685.34</v>
      </c>
      <c r="G16" s="17">
        <f t="shared" si="0"/>
        <v>5364855.34</v>
      </c>
      <c r="H16" s="17">
        <f t="shared" si="0"/>
        <v>1705473.0600000003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workbookViewId="0">
      <selection activeCell="A17" sqref="A17:J17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5" t="s">
        <v>139</v>
      </c>
      <c r="B1" s="56"/>
      <c r="C1" s="56"/>
      <c r="D1" s="56"/>
      <c r="E1" s="56"/>
      <c r="F1" s="56"/>
      <c r="G1" s="56"/>
      <c r="H1" s="57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0" t="s">
        <v>54</v>
      </c>
      <c r="B3" s="61"/>
      <c r="C3" s="55" t="s">
        <v>60</v>
      </c>
      <c r="D3" s="56"/>
      <c r="E3" s="56"/>
      <c r="F3" s="56"/>
      <c r="G3" s="57"/>
      <c r="H3" s="58" t="s">
        <v>59</v>
      </c>
    </row>
    <row r="4" spans="1:8" ht="24.95" customHeight="1" x14ac:dyDescent="0.2">
      <c r="A4" s="62"/>
      <c r="B4" s="63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9"/>
    </row>
    <row r="5" spans="1:8" x14ac:dyDescent="0.2">
      <c r="A5" s="64"/>
      <c r="B5" s="65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129</v>
      </c>
      <c r="B7" s="22"/>
      <c r="C7" s="15">
        <v>29900</v>
      </c>
      <c r="D7" s="15">
        <v>0</v>
      </c>
      <c r="E7" s="15">
        <f>C7+D7</f>
        <v>29900</v>
      </c>
      <c r="F7" s="15">
        <v>29899.31</v>
      </c>
      <c r="G7" s="15">
        <v>29899.31</v>
      </c>
      <c r="H7" s="15">
        <f>E7-F7</f>
        <v>0.68999999999869033</v>
      </c>
    </row>
    <row r="8" spans="1:8" x14ac:dyDescent="0.2">
      <c r="A8" s="4" t="s">
        <v>129</v>
      </c>
      <c r="B8" s="22"/>
      <c r="C8" s="15">
        <v>850736.89</v>
      </c>
      <c r="D8" s="15">
        <v>296432</v>
      </c>
      <c r="E8" s="15">
        <f t="shared" ref="E8:E13" si="0">C8+D8</f>
        <v>1147168.8900000001</v>
      </c>
      <c r="F8" s="15">
        <v>889307.57</v>
      </c>
      <c r="G8" s="15">
        <v>889307.57</v>
      </c>
      <c r="H8" s="15">
        <f t="shared" ref="H8:H13" si="1">E8-F8</f>
        <v>257861.32000000018</v>
      </c>
    </row>
    <row r="9" spans="1:8" x14ac:dyDescent="0.2">
      <c r="A9" s="4" t="s">
        <v>130</v>
      </c>
      <c r="B9" s="22"/>
      <c r="C9" s="15">
        <v>1333722.93</v>
      </c>
      <c r="D9" s="15">
        <v>27300</v>
      </c>
      <c r="E9" s="15">
        <f t="shared" si="0"/>
        <v>1361022.93</v>
      </c>
      <c r="F9" s="15">
        <v>1164583.4099999999</v>
      </c>
      <c r="G9" s="15">
        <v>1161753.4099999999</v>
      </c>
      <c r="H9" s="15">
        <f t="shared" si="1"/>
        <v>196439.52000000002</v>
      </c>
    </row>
    <row r="10" spans="1:8" x14ac:dyDescent="0.2">
      <c r="A10" s="4" t="s">
        <v>131</v>
      </c>
      <c r="B10" s="22"/>
      <c r="C10" s="15">
        <v>1252144.52</v>
      </c>
      <c r="D10" s="15">
        <v>153285.56</v>
      </c>
      <c r="E10" s="15">
        <f t="shared" si="0"/>
        <v>1405430.08</v>
      </c>
      <c r="F10" s="15">
        <v>1324110.06</v>
      </c>
      <c r="G10" s="15">
        <v>1324110.06</v>
      </c>
      <c r="H10" s="15">
        <f t="shared" si="1"/>
        <v>81320.020000000019</v>
      </c>
    </row>
    <row r="11" spans="1:8" x14ac:dyDescent="0.2">
      <c r="A11" s="4" t="s">
        <v>132</v>
      </c>
      <c r="B11" s="22"/>
      <c r="C11" s="15">
        <v>489655</v>
      </c>
      <c r="D11" s="15">
        <v>6000</v>
      </c>
      <c r="E11" s="15">
        <f t="shared" si="0"/>
        <v>495655</v>
      </c>
      <c r="F11" s="15">
        <v>381483.45</v>
      </c>
      <c r="G11" s="15">
        <v>381483.45</v>
      </c>
      <c r="H11" s="15">
        <f t="shared" si="1"/>
        <v>114171.54999999999</v>
      </c>
    </row>
    <row r="12" spans="1:8" x14ac:dyDescent="0.2">
      <c r="A12" s="4" t="s">
        <v>133</v>
      </c>
      <c r="B12" s="22"/>
      <c r="C12" s="15">
        <v>997990</v>
      </c>
      <c r="D12" s="15">
        <v>42440</v>
      </c>
      <c r="E12" s="15">
        <f t="shared" si="0"/>
        <v>1040430</v>
      </c>
      <c r="F12" s="15">
        <v>677349</v>
      </c>
      <c r="G12" s="15">
        <v>677349</v>
      </c>
      <c r="H12" s="15">
        <f t="shared" si="1"/>
        <v>363081</v>
      </c>
    </row>
    <row r="13" spans="1:8" x14ac:dyDescent="0.2">
      <c r="A13" s="4" t="s">
        <v>134</v>
      </c>
      <c r="B13" s="22"/>
      <c r="C13" s="15">
        <v>766486.5</v>
      </c>
      <c r="D13" s="15">
        <v>160000</v>
      </c>
      <c r="E13" s="15">
        <f t="shared" si="0"/>
        <v>926486.5</v>
      </c>
      <c r="F13" s="15">
        <v>346514.45</v>
      </c>
      <c r="G13" s="15">
        <v>346514.45</v>
      </c>
      <c r="H13" s="15">
        <f t="shared" si="1"/>
        <v>579972.05000000005</v>
      </c>
    </row>
    <row r="14" spans="1:8" x14ac:dyDescent="0.2">
      <c r="A14" s="4" t="s">
        <v>135</v>
      </c>
      <c r="B14" s="22"/>
      <c r="C14" s="15">
        <v>190560</v>
      </c>
      <c r="D14" s="15">
        <v>0</v>
      </c>
      <c r="E14" s="15">
        <f t="shared" ref="E14" si="2">C14+D14</f>
        <v>190560</v>
      </c>
      <c r="F14" s="15">
        <v>169661.89</v>
      </c>
      <c r="G14" s="15">
        <v>169661.89</v>
      </c>
      <c r="H14" s="15">
        <f t="shared" ref="H14" si="3">E14-F14</f>
        <v>20898.109999999986</v>
      </c>
    </row>
    <row r="15" spans="1:8" x14ac:dyDescent="0.2">
      <c r="A15" s="4" t="s">
        <v>136</v>
      </c>
      <c r="B15" s="22"/>
      <c r="C15" s="15">
        <v>88200</v>
      </c>
      <c r="D15" s="15">
        <v>0</v>
      </c>
      <c r="E15" s="15">
        <f t="shared" ref="E15" si="4">C15+D15</f>
        <v>88200</v>
      </c>
      <c r="F15" s="15">
        <v>72638.11</v>
      </c>
      <c r="G15" s="15">
        <v>72638.11</v>
      </c>
      <c r="H15" s="15">
        <f t="shared" ref="H15" si="5">E15-F15</f>
        <v>15561.89</v>
      </c>
    </row>
    <row r="16" spans="1:8" x14ac:dyDescent="0.2">
      <c r="A16" s="4" t="s">
        <v>137</v>
      </c>
      <c r="B16" s="22"/>
      <c r="C16" s="15">
        <v>232555</v>
      </c>
      <c r="D16" s="15">
        <v>0</v>
      </c>
      <c r="E16" s="15">
        <f t="shared" ref="E16" si="6">C16+D16</f>
        <v>232555</v>
      </c>
      <c r="F16" s="15">
        <v>179727.98</v>
      </c>
      <c r="G16" s="15">
        <v>179727.98</v>
      </c>
      <c r="H16" s="15">
        <f t="shared" ref="H16" si="7">E16-F16</f>
        <v>52827.01999999999</v>
      </c>
    </row>
    <row r="17" spans="1:8" x14ac:dyDescent="0.2">
      <c r="A17" s="4" t="s">
        <v>138</v>
      </c>
      <c r="B17" s="22"/>
      <c r="C17" s="15">
        <v>155750</v>
      </c>
      <c r="D17" s="15">
        <v>0</v>
      </c>
      <c r="E17" s="15">
        <f t="shared" ref="E17" si="8">C17+D17</f>
        <v>155750</v>
      </c>
      <c r="F17" s="15">
        <v>132410.10999999999</v>
      </c>
      <c r="G17" s="15">
        <v>132410.10999999999</v>
      </c>
      <c r="H17" s="15">
        <f t="shared" ref="H17" si="9">E17-F17</f>
        <v>23339.890000000014</v>
      </c>
    </row>
    <row r="18" spans="1:8" x14ac:dyDescent="0.2">
      <c r="A18" s="4"/>
      <c r="B18" s="22"/>
      <c r="C18" s="15"/>
      <c r="D18" s="15"/>
      <c r="E18" s="15"/>
      <c r="F18" s="15"/>
      <c r="G18" s="15"/>
      <c r="H18" s="15"/>
    </row>
    <row r="19" spans="1:8" x14ac:dyDescent="0.2">
      <c r="A19" s="4"/>
      <c r="B19" s="25"/>
      <c r="C19" s="16"/>
      <c r="D19" s="16"/>
      <c r="E19" s="16"/>
      <c r="F19" s="16"/>
      <c r="G19" s="16"/>
      <c r="H19" s="16"/>
    </row>
    <row r="20" spans="1:8" x14ac:dyDescent="0.2">
      <c r="A20" s="26"/>
      <c r="B20" s="47" t="s">
        <v>53</v>
      </c>
      <c r="C20" s="23">
        <f t="shared" ref="C20:H20" si="10">SUM(C7:C19)</f>
        <v>6387700.8399999999</v>
      </c>
      <c r="D20" s="23">
        <f t="shared" si="10"/>
        <v>685457.56</v>
      </c>
      <c r="E20" s="23">
        <f t="shared" si="10"/>
        <v>7073158.4000000004</v>
      </c>
      <c r="F20" s="23">
        <f t="shared" si="10"/>
        <v>5367685.3400000017</v>
      </c>
      <c r="G20" s="23">
        <f t="shared" si="10"/>
        <v>5364855.3400000017</v>
      </c>
      <c r="H20" s="23">
        <f t="shared" si="10"/>
        <v>1705473.06</v>
      </c>
    </row>
    <row r="23" spans="1:8" ht="45" customHeight="1" x14ac:dyDescent="0.2">
      <c r="A23" s="55" t="s">
        <v>140</v>
      </c>
      <c r="B23" s="56"/>
      <c r="C23" s="56"/>
      <c r="D23" s="56"/>
      <c r="E23" s="56"/>
      <c r="F23" s="56"/>
      <c r="G23" s="56"/>
      <c r="H23" s="57"/>
    </row>
    <row r="25" spans="1:8" x14ac:dyDescent="0.2">
      <c r="A25" s="60" t="s">
        <v>54</v>
      </c>
      <c r="B25" s="61"/>
      <c r="C25" s="55" t="s">
        <v>60</v>
      </c>
      <c r="D25" s="56"/>
      <c r="E25" s="56"/>
      <c r="F25" s="56"/>
      <c r="G25" s="57"/>
      <c r="H25" s="58" t="s">
        <v>59</v>
      </c>
    </row>
    <row r="26" spans="1:8" ht="22.5" x14ac:dyDescent="0.2">
      <c r="A26" s="62"/>
      <c r="B26" s="63"/>
      <c r="C26" s="9" t="s">
        <v>55</v>
      </c>
      <c r="D26" s="9" t="s">
        <v>125</v>
      </c>
      <c r="E26" s="9" t="s">
        <v>56</v>
      </c>
      <c r="F26" s="9" t="s">
        <v>57</v>
      </c>
      <c r="G26" s="9" t="s">
        <v>58</v>
      </c>
      <c r="H26" s="59"/>
    </row>
    <row r="27" spans="1:8" x14ac:dyDescent="0.2">
      <c r="A27" s="64"/>
      <c r="B27" s="65"/>
      <c r="C27" s="10">
        <v>1</v>
      </c>
      <c r="D27" s="10">
        <v>2</v>
      </c>
      <c r="E27" s="10" t="s">
        <v>126</v>
      </c>
      <c r="F27" s="10">
        <v>4</v>
      </c>
      <c r="G27" s="10">
        <v>5</v>
      </c>
      <c r="H27" s="10" t="s">
        <v>127</v>
      </c>
    </row>
    <row r="28" spans="1:8" x14ac:dyDescent="0.2">
      <c r="A28" s="28"/>
      <c r="B28" s="29"/>
      <c r="C28" s="33"/>
      <c r="D28" s="33"/>
      <c r="E28" s="33"/>
      <c r="F28" s="33"/>
      <c r="G28" s="33"/>
      <c r="H28" s="33"/>
    </row>
    <row r="29" spans="1:8" x14ac:dyDescent="0.2">
      <c r="A29" s="4" t="s">
        <v>8</v>
      </c>
      <c r="B29" s="2"/>
      <c r="C29" s="34">
        <v>0</v>
      </c>
      <c r="D29" s="34">
        <v>0</v>
      </c>
      <c r="E29" s="34">
        <f>C29+D29</f>
        <v>0</v>
      </c>
      <c r="F29" s="34">
        <v>0</v>
      </c>
      <c r="G29" s="34">
        <v>0</v>
      </c>
      <c r="H29" s="34">
        <f>E29-F29</f>
        <v>0</v>
      </c>
    </row>
    <row r="30" spans="1:8" x14ac:dyDescent="0.2">
      <c r="A30" s="4" t="s">
        <v>9</v>
      </c>
      <c r="B30" s="2"/>
      <c r="C30" s="34">
        <v>0</v>
      </c>
      <c r="D30" s="34">
        <v>0</v>
      </c>
      <c r="E30" s="34">
        <f t="shared" ref="E30:E32" si="11">C30+D30</f>
        <v>0</v>
      </c>
      <c r="F30" s="34">
        <v>0</v>
      </c>
      <c r="G30" s="34">
        <v>0</v>
      </c>
      <c r="H30" s="34">
        <f t="shared" ref="H30:H32" si="12">E30-F30</f>
        <v>0</v>
      </c>
    </row>
    <row r="31" spans="1:8" x14ac:dyDescent="0.2">
      <c r="A31" s="4" t="s">
        <v>10</v>
      </c>
      <c r="B31" s="2"/>
      <c r="C31" s="34">
        <v>0</v>
      </c>
      <c r="D31" s="34">
        <v>0</v>
      </c>
      <c r="E31" s="34">
        <f t="shared" si="11"/>
        <v>0</v>
      </c>
      <c r="F31" s="34">
        <v>0</v>
      </c>
      <c r="G31" s="34">
        <v>0</v>
      </c>
      <c r="H31" s="34">
        <f t="shared" si="12"/>
        <v>0</v>
      </c>
    </row>
    <row r="32" spans="1:8" x14ac:dyDescent="0.2">
      <c r="A32" s="4" t="s">
        <v>11</v>
      </c>
      <c r="B32" s="2"/>
      <c r="C32" s="34">
        <v>0</v>
      </c>
      <c r="D32" s="34">
        <v>0</v>
      </c>
      <c r="E32" s="34">
        <f t="shared" si="11"/>
        <v>0</v>
      </c>
      <c r="F32" s="34">
        <v>0</v>
      </c>
      <c r="G32" s="34">
        <v>0</v>
      </c>
      <c r="H32" s="34">
        <f t="shared" si="12"/>
        <v>0</v>
      </c>
    </row>
    <row r="33" spans="1:8" x14ac:dyDescent="0.2">
      <c r="A33" s="4"/>
      <c r="B33" s="2"/>
      <c r="C33" s="35"/>
      <c r="D33" s="35"/>
      <c r="E33" s="35"/>
      <c r="F33" s="35"/>
      <c r="G33" s="35"/>
      <c r="H33" s="35"/>
    </row>
    <row r="34" spans="1:8" x14ac:dyDescent="0.2">
      <c r="A34" s="26"/>
      <c r="B34" s="47" t="s">
        <v>53</v>
      </c>
      <c r="C34" s="23">
        <f>SUM(C29:C33)</f>
        <v>0</v>
      </c>
      <c r="D34" s="23">
        <f>SUM(D29:D33)</f>
        <v>0</v>
      </c>
      <c r="E34" s="23">
        <f>SUM(E29:E32)</f>
        <v>0</v>
      </c>
      <c r="F34" s="23">
        <f>SUM(F29:F32)</f>
        <v>0</v>
      </c>
      <c r="G34" s="23">
        <f>SUM(G29:G32)</f>
        <v>0</v>
      </c>
      <c r="H34" s="23">
        <f>SUM(H29:H32)</f>
        <v>0</v>
      </c>
    </row>
    <row r="37" spans="1:8" ht="45" customHeight="1" x14ac:dyDescent="0.2">
      <c r="A37" s="55" t="s">
        <v>141</v>
      </c>
      <c r="B37" s="56"/>
      <c r="C37" s="56"/>
      <c r="D37" s="56"/>
      <c r="E37" s="56"/>
      <c r="F37" s="56"/>
      <c r="G37" s="56"/>
      <c r="H37" s="57"/>
    </row>
    <row r="38" spans="1:8" x14ac:dyDescent="0.2">
      <c r="A38" s="60" t="s">
        <v>54</v>
      </c>
      <c r="B38" s="61"/>
      <c r="C38" s="55" t="s">
        <v>60</v>
      </c>
      <c r="D38" s="56"/>
      <c r="E38" s="56"/>
      <c r="F38" s="56"/>
      <c r="G38" s="57"/>
      <c r="H38" s="58" t="s">
        <v>59</v>
      </c>
    </row>
    <row r="39" spans="1:8" ht="22.5" x14ac:dyDescent="0.2">
      <c r="A39" s="62"/>
      <c r="B39" s="63"/>
      <c r="C39" s="9" t="s">
        <v>55</v>
      </c>
      <c r="D39" s="9" t="s">
        <v>125</v>
      </c>
      <c r="E39" s="9" t="s">
        <v>56</v>
      </c>
      <c r="F39" s="9" t="s">
        <v>57</v>
      </c>
      <c r="G39" s="9" t="s">
        <v>58</v>
      </c>
      <c r="H39" s="59"/>
    </row>
    <row r="40" spans="1:8" x14ac:dyDescent="0.2">
      <c r="A40" s="64"/>
      <c r="B40" s="65"/>
      <c r="C40" s="10">
        <v>1</v>
      </c>
      <c r="D40" s="10">
        <v>2</v>
      </c>
      <c r="E40" s="10" t="s">
        <v>126</v>
      </c>
      <c r="F40" s="10">
        <v>4</v>
      </c>
      <c r="G40" s="10">
        <v>5</v>
      </c>
      <c r="H40" s="10" t="s">
        <v>127</v>
      </c>
    </row>
    <row r="41" spans="1:8" x14ac:dyDescent="0.2">
      <c r="A41" s="28"/>
      <c r="B41" s="29"/>
      <c r="C41" s="33"/>
      <c r="D41" s="33"/>
      <c r="E41" s="33"/>
      <c r="F41" s="33"/>
      <c r="G41" s="33"/>
      <c r="H41" s="33"/>
    </row>
    <row r="42" spans="1:8" ht="22.5" x14ac:dyDescent="0.2">
      <c r="A42" s="4"/>
      <c r="B42" s="31" t="s">
        <v>13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x14ac:dyDescent="0.2">
      <c r="A44" s="4"/>
      <c r="B44" s="31" t="s">
        <v>12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14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26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2.5" x14ac:dyDescent="0.2">
      <c r="A50" s="4"/>
      <c r="B50" s="31" t="s">
        <v>27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ht="22.5" x14ac:dyDescent="0.2">
      <c r="A52" s="4"/>
      <c r="B52" s="31" t="s">
        <v>34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4"/>
      <c r="B53" s="31"/>
      <c r="C53" s="34"/>
      <c r="D53" s="34"/>
      <c r="E53" s="34"/>
      <c r="F53" s="34"/>
      <c r="G53" s="34"/>
      <c r="H53" s="34"/>
    </row>
    <row r="54" spans="1:8" x14ac:dyDescent="0.2">
      <c r="A54" s="4"/>
      <c r="B54" s="31" t="s">
        <v>15</v>
      </c>
      <c r="C54" s="34">
        <v>0</v>
      </c>
      <c r="D54" s="34">
        <v>0</v>
      </c>
      <c r="E54" s="34">
        <f>C54+D54</f>
        <v>0</v>
      </c>
      <c r="F54" s="34">
        <v>0</v>
      </c>
      <c r="G54" s="34">
        <v>0</v>
      </c>
      <c r="H54" s="34">
        <f>E54-F54</f>
        <v>0</v>
      </c>
    </row>
    <row r="55" spans="1:8" x14ac:dyDescent="0.2">
      <c r="A55" s="30"/>
      <c r="B55" s="32"/>
      <c r="C55" s="35"/>
      <c r="D55" s="35"/>
      <c r="E55" s="35"/>
      <c r="F55" s="35"/>
      <c r="G55" s="35"/>
      <c r="H55" s="35"/>
    </row>
    <row r="56" spans="1:8" x14ac:dyDescent="0.2">
      <c r="A56" s="26"/>
      <c r="B56" s="47" t="s">
        <v>53</v>
      </c>
      <c r="C56" s="23">
        <f t="shared" ref="C56:H56" si="13">SUM(C42:C54)</f>
        <v>0</v>
      </c>
      <c r="D56" s="23">
        <f t="shared" si="13"/>
        <v>0</v>
      </c>
      <c r="E56" s="23">
        <f t="shared" si="13"/>
        <v>0</v>
      </c>
      <c r="F56" s="23">
        <f t="shared" si="13"/>
        <v>0</v>
      </c>
      <c r="G56" s="23">
        <f t="shared" si="13"/>
        <v>0</v>
      </c>
      <c r="H56" s="23">
        <f t="shared" si="13"/>
        <v>0</v>
      </c>
    </row>
  </sheetData>
  <sheetProtection formatCells="0" formatColumns="0" formatRows="0" insertRows="0" deleteRows="0" autoFilter="0"/>
  <mergeCells count="12">
    <mergeCell ref="A37:H37"/>
    <mergeCell ref="A38:B40"/>
    <mergeCell ref="C38:G38"/>
    <mergeCell ref="H38:H39"/>
    <mergeCell ref="C25:G25"/>
    <mergeCell ref="H25:H26"/>
    <mergeCell ref="A1:H1"/>
    <mergeCell ref="A3:B5"/>
    <mergeCell ref="A23:H23"/>
    <mergeCell ref="A25:B27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5" t="s">
        <v>142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54</v>
      </c>
      <c r="B2" s="61"/>
      <c r="C2" s="55" t="s">
        <v>60</v>
      </c>
      <c r="D2" s="56"/>
      <c r="E2" s="56"/>
      <c r="F2" s="56"/>
      <c r="G2" s="57"/>
      <c r="H2" s="58" t="s">
        <v>59</v>
      </c>
    </row>
    <row r="3" spans="1:8" ht="24.95" customHeight="1" x14ac:dyDescent="0.2">
      <c r="A3" s="62"/>
      <c r="B3" s="63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3466504.34</v>
      </c>
      <c r="D6" s="15">
        <f t="shared" si="0"/>
        <v>477017.56</v>
      </c>
      <c r="E6" s="15">
        <f t="shared" si="0"/>
        <v>3943521.9000000004</v>
      </c>
      <c r="F6" s="15">
        <f t="shared" si="0"/>
        <v>3407900.3499999996</v>
      </c>
      <c r="G6" s="15">
        <f t="shared" si="0"/>
        <v>3405070.3499999996</v>
      </c>
      <c r="H6" s="15">
        <f t="shared" si="0"/>
        <v>535621.55000000016</v>
      </c>
    </row>
    <row r="7" spans="1:8" x14ac:dyDescent="0.2">
      <c r="A7" s="38"/>
      <c r="B7" s="42" t="s">
        <v>42</v>
      </c>
      <c r="C7" s="15">
        <v>880636.89</v>
      </c>
      <c r="D7" s="15">
        <v>296432</v>
      </c>
      <c r="E7" s="15">
        <f>C7+D7</f>
        <v>1177068.8900000001</v>
      </c>
      <c r="F7" s="15">
        <v>919206.88</v>
      </c>
      <c r="G7" s="15">
        <v>919206.88</v>
      </c>
      <c r="H7" s="15">
        <f>E7-F7</f>
        <v>257862.01000000013</v>
      </c>
    </row>
    <row r="8" spans="1:8" x14ac:dyDescent="0.2">
      <c r="A8" s="38"/>
      <c r="B8" s="42" t="s">
        <v>17</v>
      </c>
      <c r="C8" s="15">
        <v>1252144.52</v>
      </c>
      <c r="D8" s="15">
        <v>153285.56</v>
      </c>
      <c r="E8" s="15">
        <f t="shared" ref="E8:E14" si="1">C8+D8</f>
        <v>1405430.08</v>
      </c>
      <c r="F8" s="15">
        <v>1324110.06</v>
      </c>
      <c r="G8" s="15">
        <v>1324110.06</v>
      </c>
      <c r="H8" s="15">
        <f t="shared" ref="H8:H14" si="2">E8-F8</f>
        <v>81320.020000000019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1333722.93</v>
      </c>
      <c r="D11" s="15">
        <v>27300</v>
      </c>
      <c r="E11" s="15">
        <f t="shared" si="1"/>
        <v>1361022.93</v>
      </c>
      <c r="F11" s="15">
        <v>1164583.4099999999</v>
      </c>
      <c r="G11" s="15">
        <v>1161753.4099999999</v>
      </c>
      <c r="H11" s="15">
        <f t="shared" si="2"/>
        <v>196439.52000000002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2921196.5</v>
      </c>
      <c r="D16" s="15">
        <f t="shared" si="3"/>
        <v>208440</v>
      </c>
      <c r="E16" s="15">
        <f t="shared" si="3"/>
        <v>3129636.5</v>
      </c>
      <c r="F16" s="15">
        <f t="shared" si="3"/>
        <v>1959784.9899999998</v>
      </c>
      <c r="G16" s="15">
        <f t="shared" si="3"/>
        <v>1959784.9899999998</v>
      </c>
      <c r="H16" s="15">
        <f t="shared" si="3"/>
        <v>1169851.51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278760</v>
      </c>
      <c r="D18" s="15">
        <v>0</v>
      </c>
      <c r="E18" s="15">
        <f t="shared" ref="E18:E23" si="5">C18+D18</f>
        <v>278760</v>
      </c>
      <c r="F18" s="15">
        <v>242300</v>
      </c>
      <c r="G18" s="15">
        <v>242300</v>
      </c>
      <c r="H18" s="15">
        <f t="shared" si="4"/>
        <v>36460</v>
      </c>
    </row>
    <row r="19" spans="1:8" x14ac:dyDescent="0.2">
      <c r="A19" s="38"/>
      <c r="B19" s="42" t="s">
        <v>21</v>
      </c>
      <c r="C19" s="15">
        <v>489655</v>
      </c>
      <c r="D19" s="15">
        <v>6000</v>
      </c>
      <c r="E19" s="15">
        <f t="shared" si="5"/>
        <v>495655</v>
      </c>
      <c r="F19" s="15">
        <v>381483.45</v>
      </c>
      <c r="G19" s="15">
        <v>381483.45</v>
      </c>
      <c r="H19" s="15">
        <f t="shared" si="4"/>
        <v>114171.54999999999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155750</v>
      </c>
      <c r="D21" s="15">
        <v>0</v>
      </c>
      <c r="E21" s="15">
        <f t="shared" si="5"/>
        <v>155750</v>
      </c>
      <c r="F21" s="15">
        <v>132410.10999999999</v>
      </c>
      <c r="G21" s="15">
        <v>132410.10999999999</v>
      </c>
      <c r="H21" s="15">
        <f t="shared" si="4"/>
        <v>23339.890000000014</v>
      </c>
    </row>
    <row r="22" spans="1:8" x14ac:dyDescent="0.2">
      <c r="A22" s="38"/>
      <c r="B22" s="42" t="s">
        <v>48</v>
      </c>
      <c r="C22" s="15">
        <v>1764476.5</v>
      </c>
      <c r="D22" s="15">
        <v>202440</v>
      </c>
      <c r="E22" s="15">
        <f t="shared" si="5"/>
        <v>1966916.5</v>
      </c>
      <c r="F22" s="15">
        <v>1023863.45</v>
      </c>
      <c r="G22" s="15">
        <v>1023863.45</v>
      </c>
      <c r="H22" s="15">
        <f t="shared" si="4"/>
        <v>943053.05</v>
      </c>
    </row>
    <row r="23" spans="1:8" x14ac:dyDescent="0.2">
      <c r="A23" s="38"/>
      <c r="B23" s="42" t="s">
        <v>4</v>
      </c>
      <c r="C23" s="15">
        <v>232555</v>
      </c>
      <c r="D23" s="15">
        <v>0</v>
      </c>
      <c r="E23" s="15">
        <f t="shared" si="5"/>
        <v>232555</v>
      </c>
      <c r="F23" s="15">
        <v>179727.98</v>
      </c>
      <c r="G23" s="15">
        <v>179727.98</v>
      </c>
      <c r="H23" s="15">
        <f t="shared" si="4"/>
        <v>52827.01999999999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6387700.8399999999</v>
      </c>
      <c r="D42" s="23">
        <f t="shared" si="12"/>
        <v>685457.56</v>
      </c>
      <c r="E42" s="23">
        <f t="shared" si="12"/>
        <v>7073158.4000000004</v>
      </c>
      <c r="F42" s="23">
        <f t="shared" si="12"/>
        <v>5367685.34</v>
      </c>
      <c r="G42" s="23">
        <f t="shared" si="12"/>
        <v>5364855.34</v>
      </c>
      <c r="H42" s="23">
        <f t="shared" si="12"/>
        <v>1705473.06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2019-01-30T16:57:57Z</cp:lastPrinted>
  <dcterms:created xsi:type="dcterms:W3CDTF">2014-02-10T03:37:14Z</dcterms:created>
  <dcterms:modified xsi:type="dcterms:W3CDTF">2019-01-30T16:58:06Z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