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CFG!$A$3:$H$44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7" i="5" l="1"/>
  <c r="H17" i="5" s="1"/>
  <c r="E16" i="5"/>
  <c r="H16" i="5" s="1"/>
  <c r="E15" i="5"/>
  <c r="H15" i="5" s="1"/>
  <c r="E14" i="5"/>
  <c r="H14" i="5" s="1"/>
  <c r="H52" i="4" l="1"/>
  <c r="G52" i="4"/>
  <c r="F52" i="4"/>
  <c r="E52" i="4"/>
  <c r="D52" i="4"/>
  <c r="H50" i="4"/>
  <c r="H48" i="4"/>
  <c r="H46" i="4"/>
  <c r="H44" i="4"/>
  <c r="H42" i="4"/>
  <c r="H40" i="4"/>
  <c r="H38" i="4"/>
  <c r="E50" i="4"/>
  <c r="E48" i="4"/>
  <c r="E46" i="4"/>
  <c r="E44" i="4"/>
  <c r="E42" i="4"/>
  <c r="E40" i="4"/>
  <c r="E38" i="4"/>
  <c r="C52" i="4"/>
  <c r="H30" i="4"/>
  <c r="G30" i="4"/>
  <c r="F30" i="4"/>
  <c r="H28" i="4"/>
  <c r="H27" i="4"/>
  <c r="H26" i="4"/>
  <c r="H25" i="4"/>
  <c r="E30" i="4"/>
  <c r="E28" i="4"/>
  <c r="E27" i="4"/>
  <c r="E26" i="4"/>
  <c r="E25" i="4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16" i="4" l="1"/>
  <c r="E16" i="4"/>
  <c r="H44" i="5" l="1"/>
  <c r="H43" i="5"/>
  <c r="H42" i="5"/>
  <c r="H41" i="5"/>
  <c r="H40" i="5" s="1"/>
  <c r="H38" i="5"/>
  <c r="H37" i="5"/>
  <c r="H36" i="5"/>
  <c r="H35" i="5"/>
  <c r="H34" i="5"/>
  <c r="H33" i="5"/>
  <c r="H32" i="5"/>
  <c r="H29" i="5" s="1"/>
  <c r="H31" i="5"/>
  <c r="H30" i="5"/>
  <c r="H27" i="5"/>
  <c r="H26" i="5"/>
  <c r="H25" i="5"/>
  <c r="H24" i="5"/>
  <c r="E44" i="5"/>
  <c r="E43" i="5"/>
  <c r="E42" i="5"/>
  <c r="E40" i="5" s="1"/>
  <c r="E41" i="5"/>
  <c r="E38" i="5"/>
  <c r="E37" i="5"/>
  <c r="E36" i="5"/>
  <c r="E35" i="5"/>
  <c r="E34" i="5"/>
  <c r="E33" i="5"/>
  <c r="E32" i="5"/>
  <c r="E31" i="5"/>
  <c r="E30" i="5"/>
  <c r="E27" i="5"/>
  <c r="E26" i="5"/>
  <c r="E25" i="5"/>
  <c r="E24" i="5"/>
  <c r="E23" i="5"/>
  <c r="H23" i="5" s="1"/>
  <c r="E22" i="5"/>
  <c r="H22" i="5" s="1"/>
  <c r="E21" i="5"/>
  <c r="H21" i="5" s="1"/>
  <c r="E18" i="5"/>
  <c r="H18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40" i="5"/>
  <c r="G29" i="5"/>
  <c r="G20" i="5"/>
  <c r="G6" i="5"/>
  <c r="F40" i="5"/>
  <c r="F29" i="5"/>
  <c r="F20" i="5"/>
  <c r="F6" i="5"/>
  <c r="D40" i="5"/>
  <c r="D29" i="5"/>
  <c r="D20" i="5"/>
  <c r="D6" i="5"/>
  <c r="C40" i="5"/>
  <c r="C29" i="5"/>
  <c r="C20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6" i="6"/>
  <c r="H35" i="6"/>
  <c r="H34" i="6"/>
  <c r="H32" i="6"/>
  <c r="H29" i="6"/>
  <c r="H26" i="6"/>
  <c r="H25" i="6"/>
  <c r="H21" i="6"/>
  <c r="H20" i="6"/>
  <c r="H16" i="6"/>
  <c r="H12" i="6"/>
  <c r="H11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H37" i="6" s="1"/>
  <c r="E36" i="6"/>
  <c r="E35" i="6"/>
  <c r="E34" i="6"/>
  <c r="E32" i="6"/>
  <c r="E31" i="6"/>
  <c r="H31" i="6" s="1"/>
  <c r="E30" i="6"/>
  <c r="H30" i="6" s="1"/>
  <c r="E29" i="6"/>
  <c r="E28" i="6"/>
  <c r="H28" i="6" s="1"/>
  <c r="E27" i="6"/>
  <c r="H27" i="6" s="1"/>
  <c r="E26" i="6"/>
  <c r="E25" i="6"/>
  <c r="E24" i="6"/>
  <c r="H24" i="6" s="1"/>
  <c r="E22" i="6"/>
  <c r="H22" i="6" s="1"/>
  <c r="E21" i="6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C46" i="5" l="1"/>
  <c r="H20" i="5"/>
  <c r="E6" i="5"/>
  <c r="D46" i="5"/>
  <c r="H13" i="5"/>
  <c r="H6" i="5" s="1"/>
  <c r="G46" i="5"/>
  <c r="F46" i="5"/>
  <c r="E16" i="8"/>
  <c r="H6" i="8"/>
  <c r="H16" i="8" s="1"/>
  <c r="E33" i="6"/>
  <c r="H33" i="6" s="1"/>
  <c r="E23" i="6"/>
  <c r="H23" i="6" s="1"/>
  <c r="C77" i="6"/>
  <c r="G77" i="6"/>
  <c r="F77" i="6"/>
  <c r="E13" i="6"/>
  <c r="H13" i="6" s="1"/>
  <c r="D77" i="6"/>
  <c r="E5" i="6"/>
  <c r="E29" i="5"/>
  <c r="E20" i="5"/>
  <c r="H46" i="5" l="1"/>
  <c r="E46" i="5"/>
  <c r="E77" i="6"/>
  <c r="H5" i="6"/>
  <c r="H77" i="6" s="1"/>
</calcChain>
</file>

<file path=xl/sharedStrings.xml><?xml version="1.0" encoding="utf-8"?>
<sst xmlns="http://schemas.openxmlformats.org/spreadsheetml/2006/main" count="217" uniqueCount="154">
  <si>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</si>
  <si>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</si>
  <si>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</si>
  <si>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</si>
  <si>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</si>
  <si>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</si>
  <si>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</si>
  <si>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</si>
  <si>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</si>
  <si>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</si>
  <si>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</si>
  <si>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</si>
  <si>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</si>
  <si>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</si>
  <si>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</si>
  <si>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</si>
  <si>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</si>
  <si>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</si>
  <si>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</si>
  <si>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</si>
  <si>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</si>
  <si>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</si>
  <si>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</si>
  <si>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</si>
  <si>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</si>
  <si>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</si>
  <si>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</si>
  <si>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</si>
  <si>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</si>
  <si>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</si>
  <si>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</si>
  <si>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</si>
  <si>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</si>
  <si>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</si>
  <si>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</si>
  <si>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</si>
  <si>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</si>
  <si>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</si>
  <si>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</si>
  <si>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</si>
  <si>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</si>
  <si>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</si>
  <si>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</si>
  <si>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</si>
  <si>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</si>
  <si>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</si>
  <si>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</si>
  <si>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</si>
  <si>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</si>
  <si>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</si>
  <si>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</si>
  <si>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</si>
  <si>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</si>
  <si>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</si>
  <si>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</si>
  <si>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</si>
  <si>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</si>
  <si>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</si>
  <si>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</si>
  <si>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</si>
  <si>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</si>
  <si>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</si>
  <si>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</si>
  <si>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</si>
  <si>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</si>
  <si>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</si>
  <si>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</si>
  <si>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</si>
  <si>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</si>
  <si>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</si>
  <si>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</si>
  <si>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</si>
  <si>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</si>
  <si>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</si>
  <si>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</si>
  <si>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</si>
  <si>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</si>
  <si>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</si>
  <si>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</si>
  <si>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</si>
  <si>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</si>
  <si>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</si>
  <si>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</si>
  <si>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</si>
  <si>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</si>
  <si>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</si>
  <si>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</si>
  <si>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</si>
  <si>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</si>
  <si>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</si>
  <si>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</si>
  <si>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</si>
  <si>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</si>
  <si>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</si>
  <si>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</si>
  <si>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</si>
  <si>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</si>
  <si>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</si>
  <si>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</si>
  <si>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</si>
  <si>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</si>
  <si>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</si>
  <si>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</si>
  <si>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</si>
  <si>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</si>
  <si>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</si>
  <si>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</si>
  <si>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</si>
  <si>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</si>
  <si>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</si>
  <si>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</si>
  <si>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</si>
  <si>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</si>
  <si>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</si>
  <si>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</si>
  <si>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</si>
  <si>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</si>
  <si>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</si>
  <si>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</si>
  <si>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</si>
  <si>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</si>
  <si>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</si>
  <si>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</si>
  <si>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</si>
  <si>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</si>
  <si>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</si>
  <si>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</si>
  <si>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Ente Público
Estado Analítico del Ejercicio del Presupuesto de Egresos
Clasificación Administrativa
Del XXXX al XXXX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</si>
  <si>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</si>
  <si>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</si>
  <si>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</si>
  <si>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</si>
  <si>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SISTEMA PARA EL DESARROLLO INTEGRAL DE LA FAMILIA DEL MUNICIPIO DE OCAMPO, GTO.
ESTADO ANALÍTICO DEL EJERCICIO DEL PRESUPUESTO DE EGRESOS
Clasificación por Objeto del Gasto (Capítulo y Concepto)
Del 1 de Enero al AL 31 DE MARZO DEL 2019</t>
  </si>
  <si>
    <t>SISTEMA PARA EL DESARROLLO INTEGRAL DE LA FAMILIA DEL MUNICIPIO DE OCAMPO, GTO.
ESTADO ANALÍTICO DEL EJERCICIO DEL PRESUPUESTO DE EGRESOS
Clasificación Económica (por Tipo de Gasto)
Del 1 de Enero al AL 31 DE MARZO DEL 2019</t>
  </si>
  <si>
    <t>PRESIDENCIA</t>
  </si>
  <si>
    <t>DIRECCION</t>
  </si>
  <si>
    <t>CEMAIV</t>
  </si>
  <si>
    <t>UNIDAD DE REHABILITACION</t>
  </si>
  <si>
    <t>ADULTOS MAYORES</t>
  </si>
  <si>
    <t>ASISTENCIA ALIMENTARIA</t>
  </si>
  <si>
    <t>MI CASA DIFERENTE</t>
  </si>
  <si>
    <t>RED MOVIL</t>
  </si>
  <si>
    <t>PREVERP</t>
  </si>
  <si>
    <t>CAIC</t>
  </si>
  <si>
    <t>Gobierno (Federal/Estatal/Municipal) de SISTEMA PARA EL DESARROLLO INTEGRAL DE LA FAMILIA DEL MUNICIPIO DE OCAMPO, GTO.
Estado Analítico del Ejercicio del Presupuesto de Egresos
Clasificación Administrativa
Del 1 de Enero al AL 31 DE MARZO DEL 2019</t>
  </si>
  <si>
    <t>Sector Paraestatal del Gobierno (Federal/Estatal/Municipal) de SISTEMA PARA EL DESARROLLO INTEGRAL DE LA FAMILIA DEL MUNICIPIO DE OCAMPO, GTO.
Estado Analítico del Ejercicio del Presupuesto de Egresos
Clasificación Administrativa
Del 1 de Enero al AL 31 DE MARZO DEL 2019</t>
  </si>
  <si>
    <t>SISTEMA PARA EL DESARROLLO INTEGRAL DE LA FAMILIA DEL MUNICIPIO DE OCAMPO, GTO.
ESTADO ANALÍTICO DEL EJERCICIO DEL PRESUPUESTO DE EGRESOS
Clasificación Funcional (Finalidad y Función)
Del 1 de Enero al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</si>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</sst>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8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6" xfId="0" applyFont="1" applyFill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0" fontId="10" fillId="0" borderId="0" xfId="0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topLeftCell="A49" workbookViewId="0">
      <selection activeCell="A80" sqref="A80:G85"/>
    </sheetView>
  </sheetViews>
  <sheetFormatPr baseColWidth="10" defaultRowHeight="11.25" x14ac:dyDescent="0.2"/>
  <cols>
    <col min="1" max="1" width="5.83203125" style="1" customWidth="1"/>
    <col min="2" max="2" width="53.33203125" style="65" customWidth="1"/>
    <col min="3" max="3" width="14.83203125" style="1" customWidth="1"/>
    <col min="4" max="4" width="16.83203125" style="1" customWidth="1"/>
    <col min="5" max="5" width="15.6640625" style="1" customWidth="1"/>
    <col min="6" max="6" width="15" style="1" customWidth="1"/>
    <col min="7" max="8" width="15.1640625" style="1" customWidth="1"/>
    <col min="9" max="16384" width="12" style="1"/>
  </cols>
  <sheetData>
    <row r="1" spans="1:8" ht="50.1" customHeight="1" x14ac:dyDescent="0.2">
      <c r="A1" s="50" t="s">
        <v>132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55</v>
      </c>
      <c r="B2" s="56"/>
      <c r="C2" s="50" t="s">
        <v>61</v>
      </c>
      <c r="D2" s="51"/>
      <c r="E2" s="51"/>
      <c r="F2" s="51"/>
      <c r="G2" s="52"/>
      <c r="H2" s="53" t="s">
        <v>60</v>
      </c>
    </row>
    <row r="3" spans="1:8" ht="24.95" customHeight="1" x14ac:dyDescent="0.2">
      <c r="A3" s="57"/>
      <c r="B3" s="58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54"/>
    </row>
    <row r="4" spans="1:8" x14ac:dyDescent="0.2">
      <c r="A4" s="59"/>
      <c r="B4" s="60"/>
      <c r="C4" s="9">
        <v>1</v>
      </c>
      <c r="D4" s="9">
        <v>2</v>
      </c>
      <c r="E4" s="9" t="s">
        <v>128</v>
      </c>
      <c r="F4" s="9">
        <v>4</v>
      </c>
      <c r="G4" s="9">
        <v>5</v>
      </c>
      <c r="H4" s="9" t="s">
        <v>129</v>
      </c>
    </row>
    <row r="5" spans="1:8" x14ac:dyDescent="0.2">
      <c r="A5" s="45" t="s">
        <v>62</v>
      </c>
      <c r="B5" s="61"/>
      <c r="C5" s="11">
        <f>SUM(C6:C12)</f>
        <v>3511719.73</v>
      </c>
      <c r="D5" s="11">
        <f>SUM(D6:D12)</f>
        <v>0</v>
      </c>
      <c r="E5" s="11">
        <f>C5+D5</f>
        <v>3511719.73</v>
      </c>
      <c r="F5" s="11">
        <f>SUM(F6:F12)</f>
        <v>827097.01</v>
      </c>
      <c r="G5" s="11">
        <f>SUM(G6:G12)</f>
        <v>819183.46000000008</v>
      </c>
      <c r="H5" s="11">
        <f>E5-F5</f>
        <v>2684622.7199999997</v>
      </c>
    </row>
    <row r="6" spans="1:8" x14ac:dyDescent="0.2">
      <c r="A6" s="46">
        <v>1100</v>
      </c>
      <c r="B6" s="62" t="s">
        <v>71</v>
      </c>
      <c r="C6" s="12">
        <v>2136336</v>
      </c>
      <c r="D6" s="12">
        <v>0</v>
      </c>
      <c r="E6" s="12">
        <f t="shared" ref="E6:E69" si="0">C6+D6</f>
        <v>2136336</v>
      </c>
      <c r="F6" s="12">
        <v>488129.63</v>
      </c>
      <c r="G6" s="12">
        <v>488129.63</v>
      </c>
      <c r="H6" s="12">
        <f t="shared" ref="H6:H69" si="1">E6-F6</f>
        <v>1648206.37</v>
      </c>
    </row>
    <row r="7" spans="1:8" x14ac:dyDescent="0.2">
      <c r="A7" s="46">
        <v>1200</v>
      </c>
      <c r="B7" s="62" t="s">
        <v>72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46">
        <v>1300</v>
      </c>
      <c r="B8" s="62" t="s">
        <v>73</v>
      </c>
      <c r="C8" s="12">
        <v>605091.4</v>
      </c>
      <c r="D8" s="12">
        <v>0</v>
      </c>
      <c r="E8" s="12">
        <f t="shared" si="0"/>
        <v>605091.4</v>
      </c>
      <c r="F8" s="12">
        <v>34511.379999999997</v>
      </c>
      <c r="G8" s="12">
        <v>34511.379999999997</v>
      </c>
      <c r="H8" s="12">
        <f t="shared" si="1"/>
        <v>570580.02</v>
      </c>
    </row>
    <row r="9" spans="1:8" x14ac:dyDescent="0.2">
      <c r="A9" s="46">
        <v>1400</v>
      </c>
      <c r="B9" s="62" t="s">
        <v>35</v>
      </c>
      <c r="C9" s="12">
        <v>102000</v>
      </c>
      <c r="D9" s="12">
        <v>0</v>
      </c>
      <c r="E9" s="12">
        <f t="shared" si="0"/>
        <v>102000</v>
      </c>
      <c r="F9" s="12">
        <v>15495.98</v>
      </c>
      <c r="G9" s="12">
        <v>7582.43</v>
      </c>
      <c r="H9" s="12">
        <f t="shared" si="1"/>
        <v>86504.02</v>
      </c>
    </row>
    <row r="10" spans="1:8" x14ac:dyDescent="0.2">
      <c r="A10" s="46">
        <v>1500</v>
      </c>
      <c r="B10" s="62" t="s">
        <v>74</v>
      </c>
      <c r="C10" s="12">
        <v>668292.32999999996</v>
      </c>
      <c r="D10" s="12">
        <v>0</v>
      </c>
      <c r="E10" s="12">
        <f t="shared" si="0"/>
        <v>668292.32999999996</v>
      </c>
      <c r="F10" s="12">
        <v>288960.02</v>
      </c>
      <c r="G10" s="12">
        <v>288960.02</v>
      </c>
      <c r="H10" s="12">
        <f t="shared" si="1"/>
        <v>379332.30999999994</v>
      </c>
    </row>
    <row r="11" spans="1:8" x14ac:dyDescent="0.2">
      <c r="A11" s="46">
        <v>1600</v>
      </c>
      <c r="B11" s="62" t="s">
        <v>36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6">
        <v>1700</v>
      </c>
      <c r="B12" s="62" t="s">
        <v>75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5" t="s">
        <v>63</v>
      </c>
      <c r="B13" s="61"/>
      <c r="C13" s="12">
        <f>SUM(C14:C22)</f>
        <v>1616535.1</v>
      </c>
      <c r="D13" s="12">
        <f>SUM(D14:D22)</f>
        <v>0</v>
      </c>
      <c r="E13" s="12">
        <f t="shared" si="0"/>
        <v>1616535.1</v>
      </c>
      <c r="F13" s="12">
        <f>SUM(F14:F22)</f>
        <v>98849.650000000009</v>
      </c>
      <c r="G13" s="12">
        <f>SUM(G14:G22)</f>
        <v>98849.650000000009</v>
      </c>
      <c r="H13" s="12">
        <f t="shared" si="1"/>
        <v>1517685.4500000002</v>
      </c>
    </row>
    <row r="14" spans="1:8" x14ac:dyDescent="0.2">
      <c r="A14" s="46">
        <v>2100</v>
      </c>
      <c r="B14" s="62" t="s">
        <v>76</v>
      </c>
      <c r="C14" s="12">
        <v>220000</v>
      </c>
      <c r="D14" s="12">
        <v>0</v>
      </c>
      <c r="E14" s="12">
        <f t="shared" si="0"/>
        <v>220000</v>
      </c>
      <c r="F14" s="12">
        <v>16790.18</v>
      </c>
      <c r="G14" s="12">
        <v>16790.18</v>
      </c>
      <c r="H14" s="12">
        <f t="shared" si="1"/>
        <v>203209.82</v>
      </c>
    </row>
    <row r="15" spans="1:8" x14ac:dyDescent="0.2">
      <c r="A15" s="46">
        <v>2200</v>
      </c>
      <c r="B15" s="62" t="s">
        <v>77</v>
      </c>
      <c r="C15" s="12">
        <v>830596.5</v>
      </c>
      <c r="D15" s="12">
        <v>0</v>
      </c>
      <c r="E15" s="12">
        <f t="shared" si="0"/>
        <v>830596.5</v>
      </c>
      <c r="F15" s="12">
        <v>0</v>
      </c>
      <c r="G15" s="12">
        <v>0</v>
      </c>
      <c r="H15" s="12">
        <f t="shared" si="1"/>
        <v>830596.5</v>
      </c>
    </row>
    <row r="16" spans="1:8" x14ac:dyDescent="0.2">
      <c r="A16" s="46">
        <v>2300</v>
      </c>
      <c r="B16" s="62" t="s">
        <v>78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46">
        <v>2400</v>
      </c>
      <c r="B17" s="62" t="s">
        <v>79</v>
      </c>
      <c r="C17" s="12">
        <v>10000</v>
      </c>
      <c r="D17" s="12">
        <v>0</v>
      </c>
      <c r="E17" s="12">
        <f t="shared" si="0"/>
        <v>10000</v>
      </c>
      <c r="F17" s="12">
        <v>0</v>
      </c>
      <c r="G17" s="12">
        <v>0</v>
      </c>
      <c r="H17" s="12">
        <f t="shared" si="1"/>
        <v>10000</v>
      </c>
    </row>
    <row r="18" spans="1:8" x14ac:dyDescent="0.2">
      <c r="A18" s="46">
        <v>2500</v>
      </c>
      <c r="B18" s="62" t="s">
        <v>80</v>
      </c>
      <c r="C18" s="12">
        <v>5000</v>
      </c>
      <c r="D18" s="12">
        <v>0</v>
      </c>
      <c r="E18" s="12">
        <f t="shared" si="0"/>
        <v>5000</v>
      </c>
      <c r="F18" s="12">
        <v>0</v>
      </c>
      <c r="G18" s="12">
        <v>0</v>
      </c>
      <c r="H18" s="12">
        <f t="shared" si="1"/>
        <v>5000</v>
      </c>
    </row>
    <row r="19" spans="1:8" x14ac:dyDescent="0.2">
      <c r="A19" s="46">
        <v>2600</v>
      </c>
      <c r="B19" s="62" t="s">
        <v>81</v>
      </c>
      <c r="C19" s="12">
        <v>299000</v>
      </c>
      <c r="D19" s="12">
        <v>0</v>
      </c>
      <c r="E19" s="12">
        <f t="shared" si="0"/>
        <v>299000</v>
      </c>
      <c r="F19" s="12">
        <v>66186.3</v>
      </c>
      <c r="G19" s="12">
        <v>66186.3</v>
      </c>
      <c r="H19" s="12">
        <f t="shared" si="1"/>
        <v>232813.7</v>
      </c>
    </row>
    <row r="20" spans="1:8" x14ac:dyDescent="0.2">
      <c r="A20" s="46">
        <v>2700</v>
      </c>
      <c r="B20" s="62" t="s">
        <v>82</v>
      </c>
      <c r="C20" s="12">
        <v>0</v>
      </c>
      <c r="D20" s="12">
        <v>0</v>
      </c>
      <c r="E20" s="12">
        <f t="shared" si="0"/>
        <v>0</v>
      </c>
      <c r="F20" s="12">
        <v>0</v>
      </c>
      <c r="G20" s="12">
        <v>0</v>
      </c>
      <c r="H20" s="12">
        <f t="shared" si="1"/>
        <v>0</v>
      </c>
    </row>
    <row r="21" spans="1:8" x14ac:dyDescent="0.2">
      <c r="A21" s="46">
        <v>2800</v>
      </c>
      <c r="B21" s="62" t="s">
        <v>83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46">
        <v>2900</v>
      </c>
      <c r="B22" s="62" t="s">
        <v>84</v>
      </c>
      <c r="C22" s="12">
        <v>251938.6</v>
      </c>
      <c r="D22" s="12">
        <v>0</v>
      </c>
      <c r="E22" s="12">
        <f t="shared" si="0"/>
        <v>251938.6</v>
      </c>
      <c r="F22" s="12">
        <v>15873.17</v>
      </c>
      <c r="G22" s="12">
        <v>15873.17</v>
      </c>
      <c r="H22" s="12">
        <f t="shared" si="1"/>
        <v>236065.43</v>
      </c>
    </row>
    <row r="23" spans="1:8" x14ac:dyDescent="0.2">
      <c r="A23" s="45" t="s">
        <v>64</v>
      </c>
      <c r="B23" s="61"/>
      <c r="C23" s="12">
        <f>SUM(C24:C32)</f>
        <v>435500</v>
      </c>
      <c r="D23" s="12">
        <f>SUM(D24:D32)</f>
        <v>0</v>
      </c>
      <c r="E23" s="12">
        <f t="shared" si="0"/>
        <v>435500</v>
      </c>
      <c r="F23" s="12">
        <f>SUM(F24:F32)</f>
        <v>77140.289999999994</v>
      </c>
      <c r="G23" s="12">
        <f>SUM(G24:G32)</f>
        <v>75319.289999999994</v>
      </c>
      <c r="H23" s="12">
        <f t="shared" si="1"/>
        <v>358359.71</v>
      </c>
    </row>
    <row r="24" spans="1:8" x14ac:dyDescent="0.2">
      <c r="A24" s="46">
        <v>3100</v>
      </c>
      <c r="B24" s="62" t="s">
        <v>85</v>
      </c>
      <c r="C24" s="12">
        <v>103500</v>
      </c>
      <c r="D24" s="12">
        <v>0</v>
      </c>
      <c r="E24" s="12">
        <f t="shared" si="0"/>
        <v>103500</v>
      </c>
      <c r="F24" s="12">
        <v>20246</v>
      </c>
      <c r="G24" s="12">
        <v>18425</v>
      </c>
      <c r="H24" s="12">
        <f t="shared" si="1"/>
        <v>83254</v>
      </c>
    </row>
    <row r="25" spans="1:8" x14ac:dyDescent="0.2">
      <c r="A25" s="46">
        <v>3200</v>
      </c>
      <c r="B25" s="62" t="s">
        <v>86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46">
        <v>3300</v>
      </c>
      <c r="B26" s="62" t="s">
        <v>87</v>
      </c>
      <c r="C26" s="12">
        <v>0</v>
      </c>
      <c r="D26" s="12">
        <v>0</v>
      </c>
      <c r="E26" s="12">
        <f t="shared" si="0"/>
        <v>0</v>
      </c>
      <c r="F26" s="12">
        <v>0</v>
      </c>
      <c r="G26" s="12">
        <v>0</v>
      </c>
      <c r="H26" s="12">
        <f t="shared" si="1"/>
        <v>0</v>
      </c>
    </row>
    <row r="27" spans="1:8" x14ac:dyDescent="0.2">
      <c r="A27" s="46">
        <v>3400</v>
      </c>
      <c r="B27" s="62" t="s">
        <v>88</v>
      </c>
      <c r="C27" s="12">
        <v>75000</v>
      </c>
      <c r="D27" s="12">
        <v>0</v>
      </c>
      <c r="E27" s="12">
        <f t="shared" si="0"/>
        <v>75000</v>
      </c>
      <c r="F27" s="12">
        <v>3032.09</v>
      </c>
      <c r="G27" s="12">
        <v>3032.09</v>
      </c>
      <c r="H27" s="12">
        <f t="shared" si="1"/>
        <v>71967.91</v>
      </c>
    </row>
    <row r="28" spans="1:8" x14ac:dyDescent="0.2">
      <c r="A28" s="46">
        <v>3500</v>
      </c>
      <c r="B28" s="62" t="s">
        <v>89</v>
      </c>
      <c r="C28" s="12">
        <v>30000</v>
      </c>
      <c r="D28" s="12">
        <v>0</v>
      </c>
      <c r="E28" s="12">
        <f t="shared" si="0"/>
        <v>30000</v>
      </c>
      <c r="F28" s="12">
        <v>5193</v>
      </c>
      <c r="G28" s="12">
        <v>5193</v>
      </c>
      <c r="H28" s="12">
        <f t="shared" si="1"/>
        <v>24807</v>
      </c>
    </row>
    <row r="29" spans="1:8" x14ac:dyDescent="0.2">
      <c r="A29" s="46">
        <v>3600</v>
      </c>
      <c r="B29" s="62" t="s">
        <v>90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46">
        <v>3700</v>
      </c>
      <c r="B30" s="62" t="s">
        <v>91</v>
      </c>
      <c r="C30" s="12">
        <v>97000</v>
      </c>
      <c r="D30" s="12">
        <v>0</v>
      </c>
      <c r="E30" s="12">
        <f t="shared" si="0"/>
        <v>97000</v>
      </c>
      <c r="F30" s="12">
        <v>45110.03</v>
      </c>
      <c r="G30" s="12">
        <v>45110.03</v>
      </c>
      <c r="H30" s="12">
        <f t="shared" si="1"/>
        <v>51889.97</v>
      </c>
    </row>
    <row r="31" spans="1:8" x14ac:dyDescent="0.2">
      <c r="A31" s="46">
        <v>3800</v>
      </c>
      <c r="B31" s="62" t="s">
        <v>92</v>
      </c>
      <c r="C31" s="12">
        <v>130000</v>
      </c>
      <c r="D31" s="12">
        <v>0</v>
      </c>
      <c r="E31" s="12">
        <f t="shared" si="0"/>
        <v>130000</v>
      </c>
      <c r="F31" s="12">
        <v>3559.17</v>
      </c>
      <c r="G31" s="12">
        <v>3559.17</v>
      </c>
      <c r="H31" s="12">
        <f t="shared" si="1"/>
        <v>126440.83</v>
      </c>
    </row>
    <row r="32" spans="1:8" x14ac:dyDescent="0.2">
      <c r="A32" s="46">
        <v>3900</v>
      </c>
      <c r="B32" s="62" t="s">
        <v>19</v>
      </c>
      <c r="C32" s="12">
        <v>0</v>
      </c>
      <c r="D32" s="12">
        <v>0</v>
      </c>
      <c r="E32" s="12">
        <f t="shared" si="0"/>
        <v>0</v>
      </c>
      <c r="F32" s="12">
        <v>0</v>
      </c>
      <c r="G32" s="12">
        <v>0</v>
      </c>
      <c r="H32" s="12">
        <f t="shared" si="1"/>
        <v>0</v>
      </c>
    </row>
    <row r="33" spans="1:8" x14ac:dyDescent="0.2">
      <c r="A33" s="45" t="s">
        <v>65</v>
      </c>
      <c r="B33" s="61"/>
      <c r="C33" s="12">
        <f>SUM(C34:C42)</f>
        <v>115503.52</v>
      </c>
      <c r="D33" s="12">
        <f>SUM(D34:D42)</f>
        <v>12307.82</v>
      </c>
      <c r="E33" s="12">
        <f t="shared" si="0"/>
        <v>127811.34</v>
      </c>
      <c r="F33" s="12">
        <f>SUM(F34:F42)</f>
        <v>40860.82</v>
      </c>
      <c r="G33" s="12">
        <f>SUM(G34:G42)</f>
        <v>40860.82</v>
      </c>
      <c r="H33" s="12">
        <f t="shared" si="1"/>
        <v>86950.51999999999</v>
      </c>
    </row>
    <row r="34" spans="1:8" x14ac:dyDescent="0.2">
      <c r="A34" s="46">
        <v>4100</v>
      </c>
      <c r="B34" s="62" t="s">
        <v>93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46">
        <v>4200</v>
      </c>
      <c r="B35" s="62" t="s">
        <v>94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46">
        <v>4300</v>
      </c>
      <c r="B36" s="62" t="s">
        <v>95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46">
        <v>4400</v>
      </c>
      <c r="B37" s="62" t="s">
        <v>96</v>
      </c>
      <c r="C37" s="12">
        <v>115503.52</v>
      </c>
      <c r="D37" s="12">
        <v>12307.82</v>
      </c>
      <c r="E37" s="12">
        <f t="shared" si="0"/>
        <v>127811.34</v>
      </c>
      <c r="F37" s="12">
        <v>40860.82</v>
      </c>
      <c r="G37" s="12">
        <v>40860.82</v>
      </c>
      <c r="H37" s="12">
        <f t="shared" si="1"/>
        <v>86950.51999999999</v>
      </c>
    </row>
    <row r="38" spans="1:8" x14ac:dyDescent="0.2">
      <c r="A38" s="46">
        <v>4500</v>
      </c>
      <c r="B38" s="62" t="s">
        <v>41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46">
        <v>4600</v>
      </c>
      <c r="B39" s="62" t="s">
        <v>97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46">
        <v>4700</v>
      </c>
      <c r="B40" s="62" t="s">
        <v>98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46">
        <v>4800</v>
      </c>
      <c r="B41" s="62" t="s">
        <v>37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46">
        <v>4900</v>
      </c>
      <c r="B42" s="62" t="s">
        <v>99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45" t="s">
        <v>66</v>
      </c>
      <c r="B43" s="61"/>
      <c r="C43" s="12">
        <f>SUM(C44:C52)</f>
        <v>0</v>
      </c>
      <c r="D43" s="12">
        <f>SUM(D44:D52)</f>
        <v>0</v>
      </c>
      <c r="E43" s="12">
        <f t="shared" si="0"/>
        <v>0</v>
      </c>
      <c r="F43" s="12">
        <f>SUM(F44:F52)</f>
        <v>0</v>
      </c>
      <c r="G43" s="12">
        <f>SUM(G44:G52)</f>
        <v>0</v>
      </c>
      <c r="H43" s="12">
        <f t="shared" si="1"/>
        <v>0</v>
      </c>
    </row>
    <row r="44" spans="1:8" x14ac:dyDescent="0.2">
      <c r="A44" s="46">
        <v>5100</v>
      </c>
      <c r="B44" s="62" t="s">
        <v>100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46">
        <v>5200</v>
      </c>
      <c r="B45" s="62" t="s">
        <v>101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46">
        <v>5300</v>
      </c>
      <c r="B46" s="62" t="s">
        <v>102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46">
        <v>5400</v>
      </c>
      <c r="B47" s="62" t="s">
        <v>103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46">
        <v>5500</v>
      </c>
      <c r="B48" s="62" t="s">
        <v>104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46">
        <v>5600</v>
      </c>
      <c r="B49" s="62" t="s">
        <v>105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46">
        <v>5700</v>
      </c>
      <c r="B50" s="62" t="s">
        <v>106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46">
        <v>5800</v>
      </c>
      <c r="B51" s="62" t="s">
        <v>107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46">
        <v>5900</v>
      </c>
      <c r="B52" s="62" t="s">
        <v>108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45" t="s">
        <v>67</v>
      </c>
      <c r="B53" s="61"/>
      <c r="C53" s="12">
        <f>SUM(C54:C56)</f>
        <v>0</v>
      </c>
      <c r="D53" s="12">
        <f>SUM(D54:D56)</f>
        <v>0</v>
      </c>
      <c r="E53" s="12">
        <f t="shared" si="0"/>
        <v>0</v>
      </c>
      <c r="F53" s="12">
        <f>SUM(F54:F56)</f>
        <v>0</v>
      </c>
      <c r="G53" s="12">
        <f>SUM(G54:G56)</f>
        <v>0</v>
      </c>
      <c r="H53" s="12">
        <f t="shared" si="1"/>
        <v>0</v>
      </c>
    </row>
    <row r="54" spans="1:8" x14ac:dyDescent="0.2">
      <c r="A54" s="46">
        <v>6100</v>
      </c>
      <c r="B54" s="62" t="s">
        <v>109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46">
        <v>6200</v>
      </c>
      <c r="B55" s="62" t="s">
        <v>110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46">
        <v>6300</v>
      </c>
      <c r="B56" s="62" t="s">
        <v>111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45" t="s">
        <v>68</v>
      </c>
      <c r="B57" s="61"/>
      <c r="C57" s="12">
        <f>SUM(C58:C64)</f>
        <v>0</v>
      </c>
      <c r="D57" s="12">
        <f>SUM(D58:D64)</f>
        <v>0</v>
      </c>
      <c r="E57" s="12">
        <f t="shared" si="0"/>
        <v>0</v>
      </c>
      <c r="F57" s="12">
        <f>SUM(F58:F64)</f>
        <v>0</v>
      </c>
      <c r="G57" s="12">
        <f>SUM(G58:G64)</f>
        <v>0</v>
      </c>
      <c r="H57" s="12">
        <f t="shared" si="1"/>
        <v>0</v>
      </c>
    </row>
    <row r="58" spans="1:8" x14ac:dyDescent="0.2">
      <c r="A58" s="46">
        <v>7100</v>
      </c>
      <c r="B58" s="62" t="s">
        <v>112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46">
        <v>7200</v>
      </c>
      <c r="B59" s="62" t="s">
        <v>113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46">
        <v>7300</v>
      </c>
      <c r="B60" s="62" t="s">
        <v>114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46">
        <v>7400</v>
      </c>
      <c r="B61" s="62" t="s">
        <v>115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46">
        <v>7500</v>
      </c>
      <c r="B62" s="62" t="s">
        <v>116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46">
        <v>7600</v>
      </c>
      <c r="B63" s="62" t="s">
        <v>117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46">
        <v>7900</v>
      </c>
      <c r="B64" s="62" t="s">
        <v>118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45" t="s">
        <v>69</v>
      </c>
      <c r="B65" s="61"/>
      <c r="C65" s="12">
        <f>SUM(C66:C68)</f>
        <v>0</v>
      </c>
      <c r="D65" s="12">
        <f>SUM(D66:D68)</f>
        <v>0</v>
      </c>
      <c r="E65" s="12">
        <f t="shared" si="0"/>
        <v>0</v>
      </c>
      <c r="F65" s="12">
        <f>SUM(F66:F68)</f>
        <v>0</v>
      </c>
      <c r="G65" s="12">
        <f>SUM(G66:G68)</f>
        <v>0</v>
      </c>
      <c r="H65" s="12">
        <f t="shared" si="1"/>
        <v>0</v>
      </c>
    </row>
    <row r="66" spans="1:8" x14ac:dyDescent="0.2">
      <c r="A66" s="46">
        <v>8100</v>
      </c>
      <c r="B66" s="62" t="s">
        <v>38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46">
        <v>8300</v>
      </c>
      <c r="B67" s="62" t="s">
        <v>39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46">
        <v>8500</v>
      </c>
      <c r="B68" s="62" t="s">
        <v>40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45" t="s">
        <v>70</v>
      </c>
      <c r="B69" s="61"/>
      <c r="C69" s="12">
        <f>SUM(C70:C76)</f>
        <v>0</v>
      </c>
      <c r="D69" s="12">
        <f>SUM(D70:D76)</f>
        <v>0</v>
      </c>
      <c r="E69" s="12">
        <f t="shared" si="0"/>
        <v>0</v>
      </c>
      <c r="F69" s="12">
        <f>SUM(F70:F76)</f>
        <v>0</v>
      </c>
      <c r="G69" s="12">
        <f>SUM(G70:G76)</f>
        <v>0</v>
      </c>
      <c r="H69" s="12">
        <f t="shared" si="1"/>
        <v>0</v>
      </c>
    </row>
    <row r="70" spans="1:8" x14ac:dyDescent="0.2">
      <c r="A70" s="46">
        <v>9100</v>
      </c>
      <c r="B70" s="62" t="s">
        <v>119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46">
        <v>9200</v>
      </c>
      <c r="B71" s="62" t="s">
        <v>120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46">
        <v>9300</v>
      </c>
      <c r="B72" s="62" t="s">
        <v>121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46">
        <v>9400</v>
      </c>
      <c r="B73" s="62" t="s">
        <v>122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46">
        <v>9500</v>
      </c>
      <c r="B74" s="62" t="s">
        <v>123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46">
        <v>9600</v>
      </c>
      <c r="B75" s="62" t="s">
        <v>124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46">
        <v>9900</v>
      </c>
      <c r="B76" s="63" t="s">
        <v>125</v>
      </c>
      <c r="C76" s="13">
        <v>0</v>
      </c>
      <c r="D76" s="13">
        <v>0</v>
      </c>
      <c r="E76" s="13">
        <f t="shared" si="2"/>
        <v>0</v>
      </c>
      <c r="F76" s="13">
        <v>0</v>
      </c>
      <c r="G76" s="13">
        <v>0</v>
      </c>
      <c r="H76" s="13">
        <f t="shared" si="3"/>
        <v>0</v>
      </c>
    </row>
    <row r="77" spans="1:8" x14ac:dyDescent="0.2">
      <c r="A77" s="7"/>
      <c r="B77" s="64" t="s">
        <v>54</v>
      </c>
      <c r="C77" s="14">
        <f t="shared" ref="C77:H77" si="4">SUM(C5+C13+C23+C33+C43+C53+C57+C65+C69)</f>
        <v>5679258.3499999996</v>
      </c>
      <c r="D77" s="14">
        <f t="shared" si="4"/>
        <v>12307.82</v>
      </c>
      <c r="E77" s="14">
        <f t="shared" si="4"/>
        <v>5691566.1699999999</v>
      </c>
      <c r="F77" s="14">
        <f t="shared" si="4"/>
        <v>1043947.77</v>
      </c>
      <c r="G77" s="14">
        <f t="shared" si="4"/>
        <v>1034213.2200000001</v>
      </c>
      <c r="H77" s="14">
        <f t="shared" si="4"/>
        <v>4647618.3999999994</v>
      </c>
    </row>
    <row r="80" spans="1:8" x14ac:dyDescent="0.2">
      <c r="A80" s="1" t="s">
        <v>147</v>
      </c>
    </row>
    <row r="83" spans="1:5" x14ac:dyDescent="0.2">
      <c r="A83" s="1" t="s">
        <v>148</v>
      </c>
      <c r="E83" s="1" t="s">
        <v>149</v>
      </c>
    </row>
    <row r="84" spans="1:5" x14ac:dyDescent="0.2">
      <c r="A84" s="1" t="s">
        <v>150</v>
      </c>
      <c r="E84" s="1" t="s">
        <v>151</v>
      </c>
    </row>
    <row r="85" spans="1:5" x14ac:dyDescent="0.2">
      <c r="A85" s="1" t="s">
        <v>152</v>
      </c>
      <c r="E85" s="1" t="s">
        <v>153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0" t="s">
        <v>133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55</v>
      </c>
      <c r="B2" s="56"/>
      <c r="C2" s="50" t="s">
        <v>61</v>
      </c>
      <c r="D2" s="51"/>
      <c r="E2" s="51"/>
      <c r="F2" s="51"/>
      <c r="G2" s="52"/>
      <c r="H2" s="53" t="s">
        <v>60</v>
      </c>
    </row>
    <row r="3" spans="1:8" ht="24.95" customHeight="1" x14ac:dyDescent="0.2">
      <c r="A3" s="57"/>
      <c r="B3" s="58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54"/>
    </row>
    <row r="4" spans="1:8" x14ac:dyDescent="0.2">
      <c r="A4" s="59"/>
      <c r="B4" s="60"/>
      <c r="C4" s="9">
        <v>1</v>
      </c>
      <c r="D4" s="9">
        <v>2</v>
      </c>
      <c r="E4" s="9" t="s">
        <v>128</v>
      </c>
      <c r="F4" s="9">
        <v>4</v>
      </c>
      <c r="G4" s="9">
        <v>5</v>
      </c>
      <c r="H4" s="9" t="s">
        <v>129</v>
      </c>
    </row>
    <row r="5" spans="1:8" x14ac:dyDescent="0.2">
      <c r="A5" s="5"/>
      <c r="B5" s="15"/>
      <c r="C5" s="18"/>
      <c r="D5" s="18"/>
      <c r="E5" s="18"/>
      <c r="F5" s="18"/>
      <c r="G5" s="18"/>
      <c r="H5" s="18"/>
    </row>
    <row r="6" spans="1:8" x14ac:dyDescent="0.2">
      <c r="A6" s="5"/>
      <c r="B6" s="15" t="s">
        <v>0</v>
      </c>
      <c r="C6" s="47">
        <v>5679258.3499999996</v>
      </c>
      <c r="D6" s="47">
        <v>12307.82</v>
      </c>
      <c r="E6" s="47">
        <f>C6+D6</f>
        <v>5691566.1699999999</v>
      </c>
      <c r="F6" s="47">
        <v>1043947.77</v>
      </c>
      <c r="G6" s="47">
        <v>1034213.22</v>
      </c>
      <c r="H6" s="47">
        <f>E6-F6</f>
        <v>4647618.4000000004</v>
      </c>
    </row>
    <row r="7" spans="1:8" x14ac:dyDescent="0.2">
      <c r="A7" s="5"/>
      <c r="B7" s="15"/>
      <c r="C7" s="47"/>
      <c r="D7" s="47"/>
      <c r="E7" s="47"/>
      <c r="F7" s="47"/>
      <c r="G7" s="47"/>
      <c r="H7" s="47"/>
    </row>
    <row r="8" spans="1:8" x14ac:dyDescent="0.2">
      <c r="A8" s="5"/>
      <c r="B8" s="15" t="s">
        <v>1</v>
      </c>
      <c r="C8" s="47">
        <v>0</v>
      </c>
      <c r="D8" s="47">
        <v>0</v>
      </c>
      <c r="E8" s="47">
        <f>C8+D8</f>
        <v>0</v>
      </c>
      <c r="F8" s="47">
        <v>0</v>
      </c>
      <c r="G8" s="47">
        <v>0</v>
      </c>
      <c r="H8" s="47">
        <f>E8-F8</f>
        <v>0</v>
      </c>
    </row>
    <row r="9" spans="1:8" x14ac:dyDescent="0.2">
      <c r="A9" s="5"/>
      <c r="B9" s="15"/>
      <c r="C9" s="47"/>
      <c r="D9" s="47"/>
      <c r="E9" s="47"/>
      <c r="F9" s="47"/>
      <c r="G9" s="47"/>
      <c r="H9" s="47"/>
    </row>
    <row r="10" spans="1:8" x14ac:dyDescent="0.2">
      <c r="A10" s="5"/>
      <c r="B10" s="15" t="s">
        <v>2</v>
      </c>
      <c r="C10" s="47">
        <v>0</v>
      </c>
      <c r="D10" s="47">
        <v>0</v>
      </c>
      <c r="E10" s="47">
        <f>C10+D10</f>
        <v>0</v>
      </c>
      <c r="F10" s="47">
        <v>0</v>
      </c>
      <c r="G10" s="47">
        <v>0</v>
      </c>
      <c r="H10" s="47">
        <f>E10-F10</f>
        <v>0</v>
      </c>
    </row>
    <row r="11" spans="1:8" x14ac:dyDescent="0.2">
      <c r="A11" s="5"/>
      <c r="B11" s="15"/>
      <c r="C11" s="47"/>
      <c r="D11" s="47"/>
      <c r="E11" s="47"/>
      <c r="F11" s="47"/>
      <c r="G11" s="47"/>
      <c r="H11" s="47"/>
    </row>
    <row r="12" spans="1:8" x14ac:dyDescent="0.2">
      <c r="A12" s="5"/>
      <c r="B12" s="15" t="s">
        <v>41</v>
      </c>
      <c r="C12" s="47">
        <v>0</v>
      </c>
      <c r="D12" s="47">
        <v>0</v>
      </c>
      <c r="E12" s="47">
        <f>C12+D12</f>
        <v>0</v>
      </c>
      <c r="F12" s="47">
        <v>0</v>
      </c>
      <c r="G12" s="47">
        <v>0</v>
      </c>
      <c r="H12" s="47">
        <f>E12-F12</f>
        <v>0</v>
      </c>
    </row>
    <row r="13" spans="1:8" x14ac:dyDescent="0.2">
      <c r="A13" s="5"/>
      <c r="B13" s="15"/>
      <c r="C13" s="47"/>
      <c r="D13" s="47"/>
      <c r="E13" s="47"/>
      <c r="F13" s="47"/>
      <c r="G13" s="47"/>
      <c r="H13" s="47"/>
    </row>
    <row r="14" spans="1:8" x14ac:dyDescent="0.2">
      <c r="A14" s="5"/>
      <c r="B14" s="15" t="s">
        <v>38</v>
      </c>
      <c r="C14" s="47">
        <v>0</v>
      </c>
      <c r="D14" s="47">
        <v>0</v>
      </c>
      <c r="E14" s="47">
        <f>C14+D14</f>
        <v>0</v>
      </c>
      <c r="F14" s="47">
        <v>0</v>
      </c>
      <c r="G14" s="47">
        <v>0</v>
      </c>
      <c r="H14" s="47">
        <f>E14-F14</f>
        <v>0</v>
      </c>
    </row>
    <row r="15" spans="1:8" x14ac:dyDescent="0.2">
      <c r="A15" s="6"/>
      <c r="B15" s="16"/>
      <c r="C15" s="48"/>
      <c r="D15" s="48"/>
      <c r="E15" s="48"/>
      <c r="F15" s="48"/>
      <c r="G15" s="48"/>
      <c r="H15" s="48"/>
    </row>
    <row r="16" spans="1:8" x14ac:dyDescent="0.2">
      <c r="A16" s="17"/>
      <c r="B16" s="10" t="s">
        <v>54</v>
      </c>
      <c r="C16" s="14">
        <f>SUM(C6+C8+C10+C12+C14)</f>
        <v>5679258.3499999996</v>
      </c>
      <c r="D16" s="14">
        <f>SUM(D6+D8+D10+D12+D14)</f>
        <v>12307.82</v>
      </c>
      <c r="E16" s="14">
        <f>SUM(E6+E8+E10+E12+E14)</f>
        <v>5691566.1699999999</v>
      </c>
      <c r="F16" s="14">
        <f t="shared" ref="F16:H16" si="0">SUM(F6+F8+F10+F12+F14)</f>
        <v>1043947.77</v>
      </c>
      <c r="G16" s="14">
        <f t="shared" si="0"/>
        <v>1034213.22</v>
      </c>
      <c r="H16" s="14">
        <f t="shared" si="0"/>
        <v>4647618.4000000004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0" t="s">
        <v>127</v>
      </c>
      <c r="B1" s="51"/>
      <c r="C1" s="51"/>
      <c r="D1" s="51"/>
      <c r="E1" s="51"/>
      <c r="F1" s="51"/>
      <c r="G1" s="51"/>
      <c r="H1" s="52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55" t="s">
        <v>55</v>
      </c>
      <c r="B3" s="56"/>
      <c r="C3" s="50" t="s">
        <v>61</v>
      </c>
      <c r="D3" s="51"/>
      <c r="E3" s="51"/>
      <c r="F3" s="51"/>
      <c r="G3" s="52"/>
      <c r="H3" s="53" t="s">
        <v>60</v>
      </c>
    </row>
    <row r="4" spans="1:8" ht="24.95" customHeight="1" x14ac:dyDescent="0.2">
      <c r="A4" s="57"/>
      <c r="B4" s="58"/>
      <c r="C4" s="8" t="s">
        <v>56</v>
      </c>
      <c r="D4" s="8" t="s">
        <v>126</v>
      </c>
      <c r="E4" s="8" t="s">
        <v>57</v>
      </c>
      <c r="F4" s="8" t="s">
        <v>58</v>
      </c>
      <c r="G4" s="8" t="s">
        <v>59</v>
      </c>
      <c r="H4" s="54"/>
    </row>
    <row r="5" spans="1:8" x14ac:dyDescent="0.2">
      <c r="A5" s="59"/>
      <c r="B5" s="60"/>
      <c r="C5" s="9">
        <v>1</v>
      </c>
      <c r="D5" s="9">
        <v>2</v>
      </c>
      <c r="E5" s="9" t="s">
        <v>128</v>
      </c>
      <c r="F5" s="9">
        <v>4</v>
      </c>
      <c r="G5" s="9">
        <v>5</v>
      </c>
      <c r="H5" s="9" t="s">
        <v>129</v>
      </c>
    </row>
    <row r="6" spans="1:8" x14ac:dyDescent="0.2">
      <c r="A6" s="25"/>
      <c r="B6" s="21"/>
      <c r="C6" s="33"/>
      <c r="D6" s="33"/>
      <c r="E6" s="33"/>
      <c r="F6" s="33"/>
      <c r="G6" s="33"/>
      <c r="H6" s="33"/>
    </row>
    <row r="7" spans="1:8" x14ac:dyDescent="0.2">
      <c r="A7" s="4" t="s">
        <v>134</v>
      </c>
      <c r="B7" s="19"/>
      <c r="C7" s="12">
        <v>29900</v>
      </c>
      <c r="D7" s="12">
        <v>0</v>
      </c>
      <c r="E7" s="12">
        <f>C7+D7</f>
        <v>29900</v>
      </c>
      <c r="F7" s="12">
        <v>0</v>
      </c>
      <c r="G7" s="12">
        <v>0</v>
      </c>
      <c r="H7" s="12">
        <f>E7-F7</f>
        <v>29900</v>
      </c>
    </row>
    <row r="8" spans="1:8" x14ac:dyDescent="0.2">
      <c r="A8" s="4" t="s">
        <v>134</v>
      </c>
      <c r="B8" s="19"/>
      <c r="C8" s="12">
        <v>428790</v>
      </c>
      <c r="D8" s="12">
        <v>0</v>
      </c>
      <c r="E8" s="12">
        <f t="shared" ref="E8:E13" si="0">C8+D8</f>
        <v>428790</v>
      </c>
      <c r="F8" s="12">
        <v>74813.55</v>
      </c>
      <c r="G8" s="12">
        <v>66900</v>
      </c>
      <c r="H8" s="12">
        <f t="shared" ref="H8:H13" si="1">E8-F8</f>
        <v>353976.45</v>
      </c>
    </row>
    <row r="9" spans="1:8" x14ac:dyDescent="0.2">
      <c r="A9" s="4" t="s">
        <v>135</v>
      </c>
      <c r="B9" s="19"/>
      <c r="C9" s="12">
        <v>1546734.73</v>
      </c>
      <c r="D9" s="12">
        <v>0</v>
      </c>
      <c r="E9" s="12">
        <f t="shared" si="0"/>
        <v>1546734.73</v>
      </c>
      <c r="F9" s="12">
        <v>528861.92000000004</v>
      </c>
      <c r="G9" s="12">
        <v>527040.92000000004</v>
      </c>
      <c r="H9" s="12">
        <f t="shared" si="1"/>
        <v>1017872.8099999999</v>
      </c>
    </row>
    <row r="10" spans="1:8" x14ac:dyDescent="0.2">
      <c r="A10" s="4" t="s">
        <v>136</v>
      </c>
      <c r="B10" s="19"/>
      <c r="C10" s="12">
        <v>1161420.52</v>
      </c>
      <c r="D10" s="12">
        <v>0</v>
      </c>
      <c r="E10" s="12">
        <f t="shared" si="0"/>
        <v>1161420.52</v>
      </c>
      <c r="F10" s="12">
        <v>208835.1</v>
      </c>
      <c r="G10" s="12">
        <v>208835.1</v>
      </c>
      <c r="H10" s="12">
        <f t="shared" si="1"/>
        <v>952585.42</v>
      </c>
    </row>
    <row r="11" spans="1:8" x14ac:dyDescent="0.2">
      <c r="A11" s="4" t="s">
        <v>137</v>
      </c>
      <c r="B11" s="19"/>
      <c r="C11" s="12">
        <v>536241.6</v>
      </c>
      <c r="D11" s="12">
        <v>0</v>
      </c>
      <c r="E11" s="12">
        <f t="shared" si="0"/>
        <v>536241.6</v>
      </c>
      <c r="F11" s="12">
        <v>92206.21</v>
      </c>
      <c r="G11" s="12">
        <v>92206.21</v>
      </c>
      <c r="H11" s="12">
        <f t="shared" si="1"/>
        <v>444035.38999999996</v>
      </c>
    </row>
    <row r="12" spans="1:8" x14ac:dyDescent="0.2">
      <c r="A12" s="4" t="s">
        <v>138</v>
      </c>
      <c r="B12" s="19"/>
      <c r="C12" s="12">
        <v>804880</v>
      </c>
      <c r="D12" s="12">
        <v>0</v>
      </c>
      <c r="E12" s="12">
        <f t="shared" si="0"/>
        <v>804880</v>
      </c>
      <c r="F12" s="12">
        <v>0</v>
      </c>
      <c r="G12" s="12">
        <v>0</v>
      </c>
      <c r="H12" s="12">
        <f t="shared" si="1"/>
        <v>804880</v>
      </c>
    </row>
    <row r="13" spans="1:8" x14ac:dyDescent="0.2">
      <c r="A13" s="4" t="s">
        <v>53</v>
      </c>
      <c r="B13" s="19"/>
      <c r="C13" s="12">
        <v>0</v>
      </c>
      <c r="D13" s="12">
        <v>0</v>
      </c>
      <c r="E13" s="12">
        <f t="shared" si="0"/>
        <v>0</v>
      </c>
      <c r="F13" s="12">
        <v>0</v>
      </c>
      <c r="G13" s="12">
        <v>0</v>
      </c>
      <c r="H13" s="12">
        <f t="shared" si="1"/>
        <v>0</v>
      </c>
    </row>
    <row r="14" spans="1:8" x14ac:dyDescent="0.2">
      <c r="A14" s="4"/>
      <c r="B14" s="19"/>
      <c r="C14" s="12"/>
      <c r="D14" s="12"/>
      <c r="E14" s="12"/>
      <c r="F14" s="12"/>
      <c r="G14" s="12"/>
      <c r="H14" s="12"/>
    </row>
    <row r="15" spans="1:8" x14ac:dyDescent="0.2">
      <c r="A15" s="4"/>
      <c r="B15" s="22"/>
      <c r="C15" s="13"/>
      <c r="D15" s="13"/>
      <c r="E15" s="13"/>
      <c r="F15" s="13"/>
      <c r="G15" s="13"/>
      <c r="H15" s="13"/>
    </row>
    <row r="16" spans="1:8" x14ac:dyDescent="0.2">
      <c r="A16" s="23"/>
      <c r="B16" s="44" t="s">
        <v>54</v>
      </c>
      <c r="C16" s="20">
        <f t="shared" ref="C16:H16" si="2">SUM(C7:C15)</f>
        <v>4507966.8499999996</v>
      </c>
      <c r="D16" s="20">
        <f t="shared" si="2"/>
        <v>0</v>
      </c>
      <c r="E16" s="20">
        <f t="shared" si="2"/>
        <v>4507966.8499999996</v>
      </c>
      <c r="F16" s="20">
        <f t="shared" si="2"/>
        <v>904716.78</v>
      </c>
      <c r="G16" s="20">
        <f t="shared" si="2"/>
        <v>894982.23</v>
      </c>
      <c r="H16" s="20">
        <f t="shared" si="2"/>
        <v>3603250.0700000003</v>
      </c>
    </row>
    <row r="19" spans="1:8" ht="45" customHeight="1" x14ac:dyDescent="0.2">
      <c r="A19" s="50" t="s">
        <v>130</v>
      </c>
      <c r="B19" s="51"/>
      <c r="C19" s="51"/>
      <c r="D19" s="51"/>
      <c r="E19" s="51"/>
      <c r="F19" s="51"/>
      <c r="G19" s="51"/>
      <c r="H19" s="52"/>
    </row>
    <row r="21" spans="1:8" x14ac:dyDescent="0.2">
      <c r="A21" s="55" t="s">
        <v>55</v>
      </c>
      <c r="B21" s="56"/>
      <c r="C21" s="50" t="s">
        <v>61</v>
      </c>
      <c r="D21" s="51"/>
      <c r="E21" s="51"/>
      <c r="F21" s="51"/>
      <c r="G21" s="52"/>
      <c r="H21" s="53" t="s">
        <v>60</v>
      </c>
    </row>
    <row r="22" spans="1:8" ht="22.5" x14ac:dyDescent="0.2">
      <c r="A22" s="57"/>
      <c r="B22" s="58"/>
      <c r="C22" s="8" t="s">
        <v>56</v>
      </c>
      <c r="D22" s="8" t="s">
        <v>126</v>
      </c>
      <c r="E22" s="8" t="s">
        <v>57</v>
      </c>
      <c r="F22" s="8" t="s">
        <v>58</v>
      </c>
      <c r="G22" s="8" t="s">
        <v>59</v>
      </c>
      <c r="H22" s="54"/>
    </row>
    <row r="23" spans="1:8" x14ac:dyDescent="0.2">
      <c r="A23" s="59"/>
      <c r="B23" s="60"/>
      <c r="C23" s="9">
        <v>1</v>
      </c>
      <c r="D23" s="9">
        <v>2</v>
      </c>
      <c r="E23" s="9" t="s">
        <v>128</v>
      </c>
      <c r="F23" s="9">
        <v>4</v>
      </c>
      <c r="G23" s="9">
        <v>5</v>
      </c>
      <c r="H23" s="9" t="s">
        <v>129</v>
      </c>
    </row>
    <row r="24" spans="1:8" x14ac:dyDescent="0.2">
      <c r="A24" s="25"/>
      <c r="B24" s="26"/>
      <c r="C24" s="30"/>
      <c r="D24" s="30"/>
      <c r="E24" s="30"/>
      <c r="F24" s="30"/>
      <c r="G24" s="30"/>
      <c r="H24" s="30"/>
    </row>
    <row r="25" spans="1:8" x14ac:dyDescent="0.2">
      <c r="A25" s="4" t="s">
        <v>8</v>
      </c>
      <c r="B25" s="2"/>
      <c r="C25" s="31">
        <v>0</v>
      </c>
      <c r="D25" s="31">
        <v>0</v>
      </c>
      <c r="E25" s="31">
        <f>C25+D25</f>
        <v>0</v>
      </c>
      <c r="F25" s="31">
        <v>0</v>
      </c>
      <c r="G25" s="31">
        <v>0</v>
      </c>
      <c r="H25" s="31">
        <f>E25-F25</f>
        <v>0</v>
      </c>
    </row>
    <row r="26" spans="1:8" x14ac:dyDescent="0.2">
      <c r="A26" s="4" t="s">
        <v>9</v>
      </c>
      <c r="B26" s="2"/>
      <c r="C26" s="31">
        <v>0</v>
      </c>
      <c r="D26" s="31">
        <v>0</v>
      </c>
      <c r="E26" s="31">
        <f t="shared" ref="E26:E28" si="3">C26+D26</f>
        <v>0</v>
      </c>
      <c r="F26" s="31">
        <v>0</v>
      </c>
      <c r="G26" s="31">
        <v>0</v>
      </c>
      <c r="H26" s="31">
        <f t="shared" ref="H26:H28" si="4">E26-F26</f>
        <v>0</v>
      </c>
    </row>
    <row r="27" spans="1:8" x14ac:dyDescent="0.2">
      <c r="A27" s="4" t="s">
        <v>10</v>
      </c>
      <c r="B27" s="2"/>
      <c r="C27" s="31">
        <v>0</v>
      </c>
      <c r="D27" s="31">
        <v>0</v>
      </c>
      <c r="E27" s="31">
        <f t="shared" si="3"/>
        <v>0</v>
      </c>
      <c r="F27" s="31">
        <v>0</v>
      </c>
      <c r="G27" s="31">
        <v>0</v>
      </c>
      <c r="H27" s="31">
        <f t="shared" si="4"/>
        <v>0</v>
      </c>
    </row>
    <row r="28" spans="1:8" x14ac:dyDescent="0.2">
      <c r="A28" s="4" t="s">
        <v>11</v>
      </c>
      <c r="B28" s="2"/>
      <c r="C28" s="31">
        <v>0</v>
      </c>
      <c r="D28" s="31">
        <v>0</v>
      </c>
      <c r="E28" s="31">
        <f t="shared" si="3"/>
        <v>0</v>
      </c>
      <c r="F28" s="31">
        <v>0</v>
      </c>
      <c r="G28" s="31">
        <v>0</v>
      </c>
      <c r="H28" s="31">
        <f t="shared" si="4"/>
        <v>0</v>
      </c>
    </row>
    <row r="29" spans="1:8" x14ac:dyDescent="0.2">
      <c r="A29" s="4"/>
      <c r="B29" s="2"/>
      <c r="C29" s="32"/>
      <c r="D29" s="32"/>
      <c r="E29" s="32"/>
      <c r="F29" s="32"/>
      <c r="G29" s="32"/>
      <c r="H29" s="32"/>
    </row>
    <row r="30" spans="1:8" x14ac:dyDescent="0.2">
      <c r="A30" s="23"/>
      <c r="B30" s="44" t="s">
        <v>54</v>
      </c>
      <c r="C30" s="20">
        <f>SUM(C25:C29)</f>
        <v>0</v>
      </c>
      <c r="D30" s="20">
        <f>SUM(D25:D29)</f>
        <v>0</v>
      </c>
      <c r="E30" s="20">
        <f>SUM(E25:E28)</f>
        <v>0</v>
      </c>
      <c r="F30" s="20">
        <f>SUM(F25:F28)</f>
        <v>0</v>
      </c>
      <c r="G30" s="20">
        <f>SUM(G25:G28)</f>
        <v>0</v>
      </c>
      <c r="H30" s="20">
        <f>SUM(H25:H28)</f>
        <v>0</v>
      </c>
    </row>
    <row r="33" spans="1:8" ht="45" customHeight="1" x14ac:dyDescent="0.2">
      <c r="A33" s="50" t="s">
        <v>131</v>
      </c>
      <c r="B33" s="51"/>
      <c r="C33" s="51"/>
      <c r="D33" s="51"/>
      <c r="E33" s="51"/>
      <c r="F33" s="51"/>
      <c r="G33" s="51"/>
      <c r="H33" s="52"/>
    </row>
    <row r="34" spans="1:8" x14ac:dyDescent="0.2">
      <c r="A34" s="55" t="s">
        <v>55</v>
      </c>
      <c r="B34" s="56"/>
      <c r="C34" s="50" t="s">
        <v>61</v>
      </c>
      <c r="D34" s="51"/>
      <c r="E34" s="51"/>
      <c r="F34" s="51"/>
      <c r="G34" s="52"/>
      <c r="H34" s="53" t="s">
        <v>60</v>
      </c>
    </row>
    <row r="35" spans="1:8" ht="22.5" x14ac:dyDescent="0.2">
      <c r="A35" s="57"/>
      <c r="B35" s="58"/>
      <c r="C35" s="8" t="s">
        <v>56</v>
      </c>
      <c r="D35" s="8" t="s">
        <v>126</v>
      </c>
      <c r="E35" s="8" t="s">
        <v>57</v>
      </c>
      <c r="F35" s="8" t="s">
        <v>58</v>
      </c>
      <c r="G35" s="8" t="s">
        <v>59</v>
      </c>
      <c r="H35" s="54"/>
    </row>
    <row r="36" spans="1:8" x14ac:dyDescent="0.2">
      <c r="A36" s="59"/>
      <c r="B36" s="60"/>
      <c r="C36" s="9">
        <v>1</v>
      </c>
      <c r="D36" s="9">
        <v>2</v>
      </c>
      <c r="E36" s="9" t="s">
        <v>128</v>
      </c>
      <c r="F36" s="9">
        <v>4</v>
      </c>
      <c r="G36" s="9">
        <v>5</v>
      </c>
      <c r="H36" s="9" t="s">
        <v>129</v>
      </c>
    </row>
    <row r="37" spans="1:8" x14ac:dyDescent="0.2">
      <c r="A37" s="25"/>
      <c r="B37" s="26"/>
      <c r="C37" s="30"/>
      <c r="D37" s="30"/>
      <c r="E37" s="30"/>
      <c r="F37" s="30"/>
      <c r="G37" s="30"/>
      <c r="H37" s="30"/>
    </row>
    <row r="38" spans="1:8" ht="22.5" x14ac:dyDescent="0.2">
      <c r="A38" s="4"/>
      <c r="B38" s="28" t="s">
        <v>13</v>
      </c>
      <c r="C38" s="31">
        <v>0</v>
      </c>
      <c r="D38" s="31">
        <v>0</v>
      </c>
      <c r="E38" s="31">
        <f>C38+D38</f>
        <v>0</v>
      </c>
      <c r="F38" s="31">
        <v>0</v>
      </c>
      <c r="G38" s="31">
        <v>0</v>
      </c>
      <c r="H38" s="31">
        <f>E38-F38</f>
        <v>0</v>
      </c>
    </row>
    <row r="39" spans="1:8" x14ac:dyDescent="0.2">
      <c r="A39" s="4"/>
      <c r="B39" s="28"/>
      <c r="C39" s="31"/>
      <c r="D39" s="31"/>
      <c r="E39" s="31"/>
      <c r="F39" s="31"/>
      <c r="G39" s="31"/>
      <c r="H39" s="31"/>
    </row>
    <row r="40" spans="1:8" x14ac:dyDescent="0.2">
      <c r="A40" s="4"/>
      <c r="B40" s="28" t="s">
        <v>12</v>
      </c>
      <c r="C40" s="31">
        <v>0</v>
      </c>
      <c r="D40" s="31">
        <v>0</v>
      </c>
      <c r="E40" s="31">
        <f>C40+D40</f>
        <v>0</v>
      </c>
      <c r="F40" s="31">
        <v>0</v>
      </c>
      <c r="G40" s="31">
        <v>0</v>
      </c>
      <c r="H40" s="31">
        <f>E40-F40</f>
        <v>0</v>
      </c>
    </row>
    <row r="41" spans="1:8" x14ac:dyDescent="0.2">
      <c r="A41" s="4"/>
      <c r="B41" s="28"/>
      <c r="C41" s="31"/>
      <c r="D41" s="31"/>
      <c r="E41" s="31"/>
      <c r="F41" s="31"/>
      <c r="G41" s="31"/>
      <c r="H41" s="31"/>
    </row>
    <row r="42" spans="1:8" ht="22.5" x14ac:dyDescent="0.2">
      <c r="A42" s="4"/>
      <c r="B42" s="28" t="s">
        <v>14</v>
      </c>
      <c r="C42" s="31">
        <v>0</v>
      </c>
      <c r="D42" s="31">
        <v>0</v>
      </c>
      <c r="E42" s="31">
        <f>C42+D42</f>
        <v>0</v>
      </c>
      <c r="F42" s="31">
        <v>0</v>
      </c>
      <c r="G42" s="31">
        <v>0</v>
      </c>
      <c r="H42" s="31">
        <f>E42-F42</f>
        <v>0</v>
      </c>
    </row>
    <row r="43" spans="1:8" x14ac:dyDescent="0.2">
      <c r="A43" s="4"/>
      <c r="B43" s="28"/>
      <c r="C43" s="31"/>
      <c r="D43" s="31"/>
      <c r="E43" s="31"/>
      <c r="F43" s="31"/>
      <c r="G43" s="31"/>
      <c r="H43" s="31"/>
    </row>
    <row r="44" spans="1:8" ht="22.5" x14ac:dyDescent="0.2">
      <c r="A44" s="4"/>
      <c r="B44" s="28" t="s">
        <v>26</v>
      </c>
      <c r="C44" s="31">
        <v>0</v>
      </c>
      <c r="D44" s="31">
        <v>0</v>
      </c>
      <c r="E44" s="31">
        <f>C44+D44</f>
        <v>0</v>
      </c>
      <c r="F44" s="31">
        <v>0</v>
      </c>
      <c r="G44" s="31">
        <v>0</v>
      </c>
      <c r="H44" s="31">
        <f>E44-F44</f>
        <v>0</v>
      </c>
    </row>
    <row r="45" spans="1:8" x14ac:dyDescent="0.2">
      <c r="A45" s="4"/>
      <c r="B45" s="28"/>
      <c r="C45" s="31"/>
      <c r="D45" s="31"/>
      <c r="E45" s="31"/>
      <c r="F45" s="31"/>
      <c r="G45" s="31"/>
      <c r="H45" s="31"/>
    </row>
    <row r="46" spans="1:8" ht="22.5" x14ac:dyDescent="0.2">
      <c r="A46" s="4"/>
      <c r="B46" s="28" t="s">
        <v>27</v>
      </c>
      <c r="C46" s="31">
        <v>0</v>
      </c>
      <c r="D46" s="31">
        <v>0</v>
      </c>
      <c r="E46" s="31">
        <f>C46+D46</f>
        <v>0</v>
      </c>
      <c r="F46" s="31">
        <v>0</v>
      </c>
      <c r="G46" s="31">
        <v>0</v>
      </c>
      <c r="H46" s="31">
        <f>E46-F46</f>
        <v>0</v>
      </c>
    </row>
    <row r="47" spans="1:8" x14ac:dyDescent="0.2">
      <c r="A47" s="4"/>
      <c r="B47" s="28"/>
      <c r="C47" s="31"/>
      <c r="D47" s="31"/>
      <c r="E47" s="31"/>
      <c r="F47" s="31"/>
      <c r="G47" s="31"/>
      <c r="H47" s="31"/>
    </row>
    <row r="48" spans="1:8" ht="22.5" x14ac:dyDescent="0.2">
      <c r="A48" s="4"/>
      <c r="B48" s="28" t="s">
        <v>34</v>
      </c>
      <c r="C48" s="31">
        <v>0</v>
      </c>
      <c r="D48" s="31">
        <v>0</v>
      </c>
      <c r="E48" s="31">
        <f>C48+D48</f>
        <v>0</v>
      </c>
      <c r="F48" s="31">
        <v>0</v>
      </c>
      <c r="G48" s="31">
        <v>0</v>
      </c>
      <c r="H48" s="31">
        <f>E48-F48</f>
        <v>0</v>
      </c>
    </row>
    <row r="49" spans="1:8" x14ac:dyDescent="0.2">
      <c r="A49" s="4"/>
      <c r="B49" s="28"/>
      <c r="C49" s="31"/>
      <c r="D49" s="31"/>
      <c r="E49" s="31"/>
      <c r="F49" s="31"/>
      <c r="G49" s="31"/>
      <c r="H49" s="31"/>
    </row>
    <row r="50" spans="1:8" x14ac:dyDescent="0.2">
      <c r="A50" s="4"/>
      <c r="B50" s="28" t="s">
        <v>15</v>
      </c>
      <c r="C50" s="31">
        <v>0</v>
      </c>
      <c r="D50" s="31">
        <v>0</v>
      </c>
      <c r="E50" s="31">
        <f>C50+D50</f>
        <v>0</v>
      </c>
      <c r="F50" s="31">
        <v>0</v>
      </c>
      <c r="G50" s="31">
        <v>0</v>
      </c>
      <c r="H50" s="31">
        <f>E50-F50</f>
        <v>0</v>
      </c>
    </row>
    <row r="51" spans="1:8" x14ac:dyDescent="0.2">
      <c r="A51" s="27"/>
      <c r="B51" s="29"/>
      <c r="C51" s="32"/>
      <c r="D51" s="32"/>
      <c r="E51" s="32"/>
      <c r="F51" s="32"/>
      <c r="G51" s="32"/>
      <c r="H51" s="32"/>
    </row>
    <row r="52" spans="1:8" x14ac:dyDescent="0.2">
      <c r="A52" s="23"/>
      <c r="B52" s="44" t="s">
        <v>54</v>
      </c>
      <c r="C52" s="20">
        <f t="shared" ref="C52:H52" si="5">SUM(C38:C50)</f>
        <v>0</v>
      </c>
      <c r="D52" s="20">
        <f t="shared" si="5"/>
        <v>0</v>
      </c>
      <c r="E52" s="20">
        <f t="shared" si="5"/>
        <v>0</v>
      </c>
      <c r="F52" s="20">
        <f t="shared" si="5"/>
        <v>0</v>
      </c>
      <c r="G52" s="20">
        <f t="shared" si="5"/>
        <v>0</v>
      </c>
      <c r="H52" s="20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workbookViewId="0">
      <selection activeCell="A17" sqref="A17:J1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0" t="s">
        <v>146</v>
      </c>
      <c r="B1" s="51"/>
      <c r="C1" s="51"/>
      <c r="D1" s="51"/>
      <c r="E1" s="51"/>
      <c r="F1" s="51"/>
      <c r="G1" s="51"/>
      <c r="H1" s="52"/>
    </row>
    <row r="2" spans="1:8" x14ac:dyDescent="0.2">
      <c r="A2" s="55" t="s">
        <v>55</v>
      </c>
      <c r="B2" s="56"/>
      <c r="C2" s="50" t="s">
        <v>61</v>
      </c>
      <c r="D2" s="51"/>
      <c r="E2" s="51"/>
      <c r="F2" s="51"/>
      <c r="G2" s="52"/>
      <c r="H2" s="53" t="s">
        <v>60</v>
      </c>
    </row>
    <row r="3" spans="1:8" ht="24.95" customHeight="1" x14ac:dyDescent="0.2">
      <c r="A3" s="57"/>
      <c r="B3" s="58"/>
      <c r="C3" s="8" t="s">
        <v>56</v>
      </c>
      <c r="D3" s="8" t="s">
        <v>126</v>
      </c>
      <c r="E3" s="8" t="s">
        <v>57</v>
      </c>
      <c r="F3" s="8" t="s">
        <v>58</v>
      </c>
      <c r="G3" s="8" t="s">
        <v>59</v>
      </c>
      <c r="H3" s="54"/>
    </row>
    <row r="4" spans="1:8" x14ac:dyDescent="0.2">
      <c r="A4" s="59"/>
      <c r="B4" s="60"/>
      <c r="C4" s="9">
        <v>1</v>
      </c>
      <c r="D4" s="9">
        <v>2</v>
      </c>
      <c r="E4" s="9" t="s">
        <v>128</v>
      </c>
      <c r="F4" s="9">
        <v>4</v>
      </c>
      <c r="G4" s="9">
        <v>5</v>
      </c>
      <c r="H4" s="9" t="s">
        <v>129</v>
      </c>
    </row>
    <row r="5" spans="1:8" x14ac:dyDescent="0.2">
      <c r="A5" s="41"/>
      <c r="B5" s="42"/>
      <c r="C5" s="11"/>
      <c r="D5" s="11"/>
      <c r="E5" s="11"/>
      <c r="F5" s="11"/>
      <c r="G5" s="11"/>
      <c r="H5" s="11"/>
    </row>
    <row r="6" spans="1:8" x14ac:dyDescent="0.2">
      <c r="A6" s="38" t="s">
        <v>16</v>
      </c>
      <c r="B6" s="36"/>
      <c r="C6" s="12">
        <f t="shared" ref="C6:H6" si="0">SUM(C7:C18)</f>
        <v>4482566.75</v>
      </c>
      <c r="D6" s="12">
        <f t="shared" si="0"/>
        <v>12307.82</v>
      </c>
      <c r="E6" s="12">
        <f t="shared" si="0"/>
        <v>4494874.57</v>
      </c>
      <c r="F6" s="12">
        <f t="shared" si="0"/>
        <v>961191.52999999991</v>
      </c>
      <c r="G6" s="12">
        <f t="shared" si="0"/>
        <v>951456.97999999986</v>
      </c>
      <c r="H6" s="12">
        <f t="shared" si="0"/>
        <v>3533683.04</v>
      </c>
    </row>
    <row r="7" spans="1:8" x14ac:dyDescent="0.2">
      <c r="A7" s="35"/>
      <c r="B7" s="39" t="s">
        <v>42</v>
      </c>
      <c r="C7" s="12">
        <v>458690</v>
      </c>
      <c r="D7" s="12">
        <v>0</v>
      </c>
      <c r="E7" s="12">
        <f>C7+D7</f>
        <v>458690</v>
      </c>
      <c r="F7" s="12">
        <v>74813.55</v>
      </c>
      <c r="G7" s="12">
        <v>66900</v>
      </c>
      <c r="H7" s="12">
        <f>E7-F7</f>
        <v>383876.45</v>
      </c>
    </row>
    <row r="8" spans="1:8" x14ac:dyDescent="0.2">
      <c r="A8" s="35"/>
      <c r="B8" s="39" t="s">
        <v>17</v>
      </c>
      <c r="C8" s="12">
        <v>1161420.52</v>
      </c>
      <c r="D8" s="12">
        <v>0</v>
      </c>
      <c r="E8" s="12">
        <f t="shared" ref="E8:E18" si="1">C8+D8</f>
        <v>1161420.52</v>
      </c>
      <c r="F8" s="12">
        <v>208835.1</v>
      </c>
      <c r="G8" s="12">
        <v>208835.1</v>
      </c>
      <c r="H8" s="12">
        <f t="shared" ref="H8:H18" si="2">E8-F8</f>
        <v>952585.42</v>
      </c>
    </row>
    <row r="9" spans="1:8" x14ac:dyDescent="0.2">
      <c r="A9" s="35"/>
      <c r="B9" s="39" t="s">
        <v>43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35"/>
      <c r="B10" s="39" t="s">
        <v>3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35"/>
      <c r="B11" s="39" t="s">
        <v>23</v>
      </c>
      <c r="C11" s="12">
        <v>1546734.73</v>
      </c>
      <c r="D11" s="12">
        <v>0</v>
      </c>
      <c r="E11" s="12">
        <f t="shared" si="1"/>
        <v>1546734.73</v>
      </c>
      <c r="F11" s="12">
        <v>528861.92000000004</v>
      </c>
      <c r="G11" s="12">
        <v>527040.92000000004</v>
      </c>
      <c r="H11" s="12">
        <f t="shared" si="2"/>
        <v>1017872.8099999999</v>
      </c>
    </row>
    <row r="12" spans="1:8" x14ac:dyDescent="0.2">
      <c r="A12" s="35"/>
      <c r="B12" s="39" t="s">
        <v>18</v>
      </c>
      <c r="C12" s="12">
        <v>0</v>
      </c>
      <c r="D12" s="12">
        <v>0</v>
      </c>
      <c r="E12" s="12">
        <f t="shared" si="1"/>
        <v>0</v>
      </c>
      <c r="F12" s="12">
        <v>35046.67</v>
      </c>
      <c r="G12" s="12">
        <v>35046.67</v>
      </c>
      <c r="H12" s="12">
        <f t="shared" si="2"/>
        <v>-35046.67</v>
      </c>
    </row>
    <row r="13" spans="1:8" x14ac:dyDescent="0.2">
      <c r="A13" s="35" t="s">
        <v>139</v>
      </c>
      <c r="B13" s="39" t="s">
        <v>44</v>
      </c>
      <c r="C13" s="12">
        <v>653976.5</v>
      </c>
      <c r="D13" s="12">
        <v>12307.82</v>
      </c>
      <c r="E13" s="12">
        <f t="shared" si="1"/>
        <v>666284.31999999995</v>
      </c>
      <c r="F13" s="12">
        <v>43757.82</v>
      </c>
      <c r="G13" s="12">
        <v>43757.82</v>
      </c>
      <c r="H13" s="12">
        <f t="shared" si="2"/>
        <v>622526.5</v>
      </c>
    </row>
    <row r="14" spans="1:8" x14ac:dyDescent="0.2">
      <c r="A14" s="35" t="s">
        <v>140</v>
      </c>
      <c r="B14" s="39" t="s">
        <v>44</v>
      </c>
      <c r="C14" s="12">
        <v>54900</v>
      </c>
      <c r="D14" s="12">
        <v>0</v>
      </c>
      <c r="E14" s="12">
        <f t="shared" ref="E14" si="3">C14+D14</f>
        <v>54900</v>
      </c>
      <c r="F14" s="12">
        <v>0</v>
      </c>
      <c r="G14" s="12">
        <v>0</v>
      </c>
      <c r="H14" s="12">
        <f t="shared" ref="H14" si="4">E14-F14</f>
        <v>54900</v>
      </c>
    </row>
    <row r="15" spans="1:8" x14ac:dyDescent="0.2">
      <c r="A15" s="35" t="s">
        <v>141</v>
      </c>
      <c r="B15" s="39" t="s">
        <v>44</v>
      </c>
      <c r="C15" s="12">
        <v>89530</v>
      </c>
      <c r="D15" s="12">
        <v>0</v>
      </c>
      <c r="E15" s="12">
        <f t="shared" ref="E15" si="5">C15+D15</f>
        <v>89530</v>
      </c>
      <c r="F15" s="12">
        <v>9449.9699999999993</v>
      </c>
      <c r="G15" s="12">
        <v>9449.9699999999993</v>
      </c>
      <c r="H15" s="12">
        <f t="shared" ref="H15" si="6">E15-F15</f>
        <v>80080.03</v>
      </c>
    </row>
    <row r="16" spans="1:8" x14ac:dyDescent="0.2">
      <c r="A16" s="35" t="s">
        <v>142</v>
      </c>
      <c r="B16" s="39" t="s">
        <v>44</v>
      </c>
      <c r="C16" s="12">
        <v>212555</v>
      </c>
      <c r="D16" s="12">
        <v>0</v>
      </c>
      <c r="E16" s="12">
        <f t="shared" ref="E16" si="7">C16+D16</f>
        <v>212555</v>
      </c>
      <c r="F16" s="12">
        <v>30049.94</v>
      </c>
      <c r="G16" s="12">
        <v>30049.94</v>
      </c>
      <c r="H16" s="12">
        <f t="shared" ref="H16" si="8">E16-F16</f>
        <v>182505.06</v>
      </c>
    </row>
    <row r="17" spans="1:8" x14ac:dyDescent="0.2">
      <c r="A17" s="35" t="s">
        <v>143</v>
      </c>
      <c r="B17" s="39" t="s">
        <v>44</v>
      </c>
      <c r="C17" s="12">
        <v>160330</v>
      </c>
      <c r="D17" s="12">
        <v>0</v>
      </c>
      <c r="E17" s="12">
        <f t="shared" ref="E17" si="9">C17+D17</f>
        <v>160330</v>
      </c>
      <c r="F17" s="12">
        <v>20926.59</v>
      </c>
      <c r="G17" s="12">
        <v>20926.59</v>
      </c>
      <c r="H17" s="12">
        <f t="shared" ref="H17" si="10">E17-F17</f>
        <v>139403.41</v>
      </c>
    </row>
    <row r="18" spans="1:8" x14ac:dyDescent="0.2">
      <c r="A18" s="35"/>
      <c r="B18" s="39" t="s">
        <v>19</v>
      </c>
      <c r="C18" s="12">
        <v>144430</v>
      </c>
      <c r="D18" s="12">
        <v>0</v>
      </c>
      <c r="E18" s="12">
        <f t="shared" si="1"/>
        <v>144430</v>
      </c>
      <c r="F18" s="12">
        <v>9449.9699999999993</v>
      </c>
      <c r="G18" s="12">
        <v>9449.9699999999993</v>
      </c>
      <c r="H18" s="12">
        <f t="shared" si="2"/>
        <v>134980.03</v>
      </c>
    </row>
    <row r="19" spans="1:8" x14ac:dyDescent="0.2">
      <c r="A19" s="37"/>
      <c r="B19" s="39"/>
      <c r="C19" s="12">
        <v>536241.6</v>
      </c>
      <c r="D19" s="12">
        <v>0</v>
      </c>
      <c r="E19" s="12"/>
      <c r="F19" s="12">
        <v>92206.21</v>
      </c>
      <c r="G19" s="12">
        <v>92206.21</v>
      </c>
      <c r="H19" s="12"/>
    </row>
    <row r="20" spans="1:8" x14ac:dyDescent="0.2">
      <c r="A20" s="38" t="s">
        <v>20</v>
      </c>
      <c r="B20" s="40"/>
      <c r="C20" s="12">
        <f t="shared" ref="C20:H20" si="11">SUM(C21:C27)</f>
        <v>1831741.5</v>
      </c>
      <c r="D20" s="12">
        <f t="shared" si="11"/>
        <v>12307.82</v>
      </c>
      <c r="E20" s="12">
        <f t="shared" si="11"/>
        <v>1844049.32</v>
      </c>
      <c r="F20" s="12">
        <f t="shared" si="11"/>
        <v>129781.02</v>
      </c>
      <c r="G20" s="12">
        <f t="shared" si="11"/>
        <v>129781.02</v>
      </c>
      <c r="H20" s="12">
        <f t="shared" si="11"/>
        <v>1714268.3</v>
      </c>
    </row>
    <row r="21" spans="1:8" x14ac:dyDescent="0.2">
      <c r="A21" s="35"/>
      <c r="B21" s="39" t="s">
        <v>45</v>
      </c>
      <c r="C21" s="12">
        <v>160330</v>
      </c>
      <c r="D21" s="12">
        <v>0</v>
      </c>
      <c r="E21" s="12">
        <f>C21+D21</f>
        <v>160330</v>
      </c>
      <c r="F21" s="12">
        <v>20926.59</v>
      </c>
      <c r="G21" s="12">
        <v>20926.59</v>
      </c>
      <c r="H21" s="12">
        <f t="shared" ref="H21:H27" si="12">E21-F21</f>
        <v>139403.41</v>
      </c>
    </row>
    <row r="22" spans="1:8" x14ac:dyDescent="0.2">
      <c r="A22" s="35"/>
      <c r="B22" s="39" t="s">
        <v>28</v>
      </c>
      <c r="C22" s="12">
        <v>1458856.5</v>
      </c>
      <c r="D22" s="12">
        <v>12307.82</v>
      </c>
      <c r="E22" s="12">
        <f t="shared" ref="E22:E27" si="13">C22+D22</f>
        <v>1471164.32</v>
      </c>
      <c r="F22" s="12">
        <v>78804.490000000005</v>
      </c>
      <c r="G22" s="12">
        <v>78804.490000000005</v>
      </c>
      <c r="H22" s="12">
        <f t="shared" si="12"/>
        <v>1392359.83</v>
      </c>
    </row>
    <row r="23" spans="1:8" ht="409.5" x14ac:dyDescent="0.2">
      <c r="A23" s="49" t="s">
        <v>144</v>
      </c>
      <c r="B23" s="39" t="s">
        <v>21</v>
      </c>
      <c r="C23" s="12">
        <v>212555</v>
      </c>
      <c r="D23" s="12">
        <v>0</v>
      </c>
      <c r="E23" s="12">
        <f t="shared" si="13"/>
        <v>212555</v>
      </c>
      <c r="F23" s="12">
        <v>30049.94</v>
      </c>
      <c r="G23" s="12">
        <v>30049.94</v>
      </c>
      <c r="H23" s="12">
        <f t="shared" si="12"/>
        <v>182505.06</v>
      </c>
    </row>
    <row r="24" spans="1:8" x14ac:dyDescent="0.2">
      <c r="A24" s="35"/>
      <c r="B24" s="39" t="s">
        <v>46</v>
      </c>
      <c r="C24" s="12">
        <v>0</v>
      </c>
      <c r="D24" s="12">
        <v>0</v>
      </c>
      <c r="E24" s="12">
        <f t="shared" si="13"/>
        <v>0</v>
      </c>
      <c r="F24" s="12">
        <v>0</v>
      </c>
      <c r="G24" s="12">
        <v>0</v>
      </c>
      <c r="H24" s="12">
        <f t="shared" si="12"/>
        <v>0</v>
      </c>
    </row>
    <row r="25" spans="1:8" x14ac:dyDescent="0.2">
      <c r="A25" s="35"/>
      <c r="B25" s="39" t="s">
        <v>47</v>
      </c>
      <c r="C25" s="12">
        <v>0</v>
      </c>
      <c r="D25" s="12">
        <v>0</v>
      </c>
      <c r="E25" s="12">
        <f t="shared" si="13"/>
        <v>0</v>
      </c>
      <c r="F25" s="12">
        <v>0</v>
      </c>
      <c r="G25" s="12">
        <v>0</v>
      </c>
      <c r="H25" s="12">
        <f t="shared" si="12"/>
        <v>0</v>
      </c>
    </row>
    <row r="26" spans="1:8" x14ac:dyDescent="0.2">
      <c r="A26" s="35"/>
      <c r="B26" s="39" t="s">
        <v>48</v>
      </c>
      <c r="C26" s="12">
        <v>0</v>
      </c>
      <c r="D26" s="12">
        <v>0</v>
      </c>
      <c r="E26" s="12">
        <f t="shared" si="13"/>
        <v>0</v>
      </c>
      <c r="F26" s="12">
        <v>0</v>
      </c>
      <c r="G26" s="12">
        <v>0</v>
      </c>
      <c r="H26" s="12">
        <f t="shared" si="12"/>
        <v>0</v>
      </c>
    </row>
    <row r="27" spans="1:8" x14ac:dyDescent="0.2">
      <c r="A27" s="35"/>
      <c r="B27" s="39" t="s">
        <v>4</v>
      </c>
      <c r="C27" s="12">
        <v>0</v>
      </c>
      <c r="D27" s="12">
        <v>0</v>
      </c>
      <c r="E27" s="12">
        <f t="shared" si="13"/>
        <v>0</v>
      </c>
      <c r="F27" s="12">
        <v>0</v>
      </c>
      <c r="G27" s="12">
        <v>0</v>
      </c>
      <c r="H27" s="12">
        <f t="shared" si="12"/>
        <v>0</v>
      </c>
    </row>
    <row r="28" spans="1:8" x14ac:dyDescent="0.2">
      <c r="A28" s="37"/>
      <c r="B28" s="39"/>
      <c r="C28" s="12"/>
      <c r="D28" s="12"/>
      <c r="E28" s="12"/>
      <c r="F28" s="12"/>
      <c r="G28" s="12"/>
      <c r="H28" s="12"/>
    </row>
    <row r="29" spans="1:8" x14ac:dyDescent="0.2">
      <c r="A29" s="38" t="s">
        <v>49</v>
      </c>
      <c r="B29" s="40"/>
      <c r="C29" s="12">
        <f t="shared" ref="C29:H29" si="14">SUM(C30:C38)</f>
        <v>0</v>
      </c>
      <c r="D29" s="12">
        <f t="shared" si="14"/>
        <v>0</v>
      </c>
      <c r="E29" s="12">
        <f t="shared" si="14"/>
        <v>0</v>
      </c>
      <c r="F29" s="12">
        <f t="shared" si="14"/>
        <v>0</v>
      </c>
      <c r="G29" s="12">
        <f t="shared" si="14"/>
        <v>0</v>
      </c>
      <c r="H29" s="12">
        <f t="shared" si="14"/>
        <v>0</v>
      </c>
    </row>
    <row r="30" spans="1:8" x14ac:dyDescent="0.2">
      <c r="A30" s="35"/>
      <c r="B30" s="39" t="s">
        <v>29</v>
      </c>
      <c r="C30" s="12">
        <v>0</v>
      </c>
      <c r="D30" s="12">
        <v>0</v>
      </c>
      <c r="E30" s="12">
        <f>C30+D30</f>
        <v>0</v>
      </c>
      <c r="F30" s="12">
        <v>0</v>
      </c>
      <c r="G30" s="12">
        <v>0</v>
      </c>
      <c r="H30" s="12">
        <f t="shared" ref="H30:H38" si="15">E30-F30</f>
        <v>0</v>
      </c>
    </row>
    <row r="31" spans="1:8" x14ac:dyDescent="0.2">
      <c r="A31" s="35"/>
      <c r="B31" s="39" t="s">
        <v>24</v>
      </c>
      <c r="C31" s="12">
        <v>0</v>
      </c>
      <c r="D31" s="12">
        <v>0</v>
      </c>
      <c r="E31" s="12">
        <f t="shared" ref="E31:E38" si="16">C31+D31</f>
        <v>0</v>
      </c>
      <c r="F31" s="12">
        <v>0</v>
      </c>
      <c r="G31" s="12">
        <v>0</v>
      </c>
      <c r="H31" s="12">
        <f t="shared" si="15"/>
        <v>0</v>
      </c>
    </row>
    <row r="32" spans="1:8" x14ac:dyDescent="0.2">
      <c r="A32" s="35"/>
      <c r="B32" s="39" t="s">
        <v>30</v>
      </c>
      <c r="C32" s="12">
        <v>0</v>
      </c>
      <c r="D32" s="12">
        <v>0</v>
      </c>
      <c r="E32" s="12">
        <f t="shared" si="16"/>
        <v>0</v>
      </c>
      <c r="F32" s="12">
        <v>0</v>
      </c>
      <c r="G32" s="12">
        <v>0</v>
      </c>
      <c r="H32" s="12">
        <f t="shared" si="15"/>
        <v>0</v>
      </c>
    </row>
    <row r="33" spans="1:8" x14ac:dyDescent="0.2">
      <c r="A33" s="35"/>
      <c r="B33" s="39" t="s">
        <v>50</v>
      </c>
      <c r="C33" s="12">
        <v>0</v>
      </c>
      <c r="D33" s="12">
        <v>0</v>
      </c>
      <c r="E33" s="12">
        <f t="shared" si="16"/>
        <v>0</v>
      </c>
      <c r="F33" s="12">
        <v>0</v>
      </c>
      <c r="G33" s="12">
        <v>0</v>
      </c>
      <c r="H33" s="12">
        <f t="shared" si="15"/>
        <v>0</v>
      </c>
    </row>
    <row r="34" spans="1:8" x14ac:dyDescent="0.2">
      <c r="A34" s="35"/>
      <c r="B34" s="39" t="s">
        <v>22</v>
      </c>
      <c r="C34" s="12">
        <v>0</v>
      </c>
      <c r="D34" s="12">
        <v>0</v>
      </c>
      <c r="E34" s="12">
        <f t="shared" si="16"/>
        <v>0</v>
      </c>
      <c r="F34" s="12">
        <v>0</v>
      </c>
      <c r="G34" s="12">
        <v>0</v>
      </c>
      <c r="H34" s="12">
        <f t="shared" si="15"/>
        <v>0</v>
      </c>
    </row>
    <row r="35" spans="1:8" x14ac:dyDescent="0.2">
      <c r="A35" s="35"/>
      <c r="B35" s="39" t="s">
        <v>5</v>
      </c>
      <c r="C35" s="12">
        <v>0</v>
      </c>
      <c r="D35" s="12">
        <v>0</v>
      </c>
      <c r="E35" s="12">
        <f t="shared" si="16"/>
        <v>0</v>
      </c>
      <c r="F35" s="12">
        <v>0</v>
      </c>
      <c r="G35" s="12">
        <v>0</v>
      </c>
      <c r="H35" s="12">
        <f t="shared" si="15"/>
        <v>0</v>
      </c>
    </row>
    <row r="36" spans="1:8" x14ac:dyDescent="0.2">
      <c r="A36" s="35"/>
      <c r="B36" s="39" t="s">
        <v>6</v>
      </c>
      <c r="C36" s="12">
        <v>0</v>
      </c>
      <c r="D36" s="12">
        <v>0</v>
      </c>
      <c r="E36" s="12">
        <f t="shared" si="16"/>
        <v>0</v>
      </c>
      <c r="F36" s="12">
        <v>0</v>
      </c>
      <c r="G36" s="12">
        <v>0</v>
      </c>
      <c r="H36" s="12">
        <f t="shared" si="15"/>
        <v>0</v>
      </c>
    </row>
    <row r="37" spans="1:8" ht="409.5" x14ac:dyDescent="0.2">
      <c r="A37" s="49" t="s">
        <v>145</v>
      </c>
      <c r="B37" s="39" t="s">
        <v>51</v>
      </c>
      <c r="C37" s="12">
        <v>0</v>
      </c>
      <c r="D37" s="12">
        <v>0</v>
      </c>
      <c r="E37" s="12">
        <f t="shared" si="16"/>
        <v>0</v>
      </c>
      <c r="F37" s="12">
        <v>0</v>
      </c>
      <c r="G37" s="12">
        <v>0</v>
      </c>
      <c r="H37" s="12">
        <f t="shared" si="15"/>
        <v>0</v>
      </c>
    </row>
    <row r="38" spans="1:8" x14ac:dyDescent="0.2">
      <c r="A38" s="35"/>
      <c r="B38" s="39" t="s">
        <v>31</v>
      </c>
      <c r="C38" s="12">
        <v>0</v>
      </c>
      <c r="D38" s="12">
        <v>0</v>
      </c>
      <c r="E38" s="12">
        <f t="shared" si="16"/>
        <v>0</v>
      </c>
      <c r="F38" s="12">
        <v>0</v>
      </c>
      <c r="G38" s="12">
        <v>0</v>
      </c>
      <c r="H38" s="12">
        <f t="shared" si="15"/>
        <v>0</v>
      </c>
    </row>
    <row r="39" spans="1:8" x14ac:dyDescent="0.2">
      <c r="A39" s="37"/>
      <c r="B39" s="39"/>
      <c r="C39" s="12"/>
      <c r="D39" s="12"/>
      <c r="E39" s="12"/>
      <c r="F39" s="12"/>
      <c r="G39" s="12"/>
      <c r="H39" s="12"/>
    </row>
    <row r="40" spans="1:8" x14ac:dyDescent="0.2">
      <c r="A40" s="38" t="s">
        <v>32</v>
      </c>
      <c r="B40" s="40"/>
      <c r="C40" s="12">
        <f t="shared" ref="C40:H40" si="17">SUM(C41:C44)</f>
        <v>0</v>
      </c>
      <c r="D40" s="12">
        <f t="shared" si="17"/>
        <v>0</v>
      </c>
      <c r="E40" s="12">
        <f t="shared" si="17"/>
        <v>0</v>
      </c>
      <c r="F40" s="12">
        <f t="shared" si="17"/>
        <v>0</v>
      </c>
      <c r="G40" s="12">
        <f t="shared" si="17"/>
        <v>0</v>
      </c>
      <c r="H40" s="12">
        <f t="shared" si="17"/>
        <v>0</v>
      </c>
    </row>
    <row r="41" spans="1:8" x14ac:dyDescent="0.2">
      <c r="A41" s="35"/>
      <c r="B41" s="39" t="s">
        <v>52</v>
      </c>
      <c r="C41" s="12">
        <v>0</v>
      </c>
      <c r="D41" s="12">
        <v>0</v>
      </c>
      <c r="E41" s="12">
        <f>C41+D41</f>
        <v>0</v>
      </c>
      <c r="F41" s="12">
        <v>0</v>
      </c>
      <c r="G41" s="12">
        <v>0</v>
      </c>
      <c r="H41" s="12">
        <f t="shared" ref="H41:H44" si="18">E41-F41</f>
        <v>0</v>
      </c>
    </row>
    <row r="42" spans="1:8" ht="22.5" x14ac:dyDescent="0.2">
      <c r="A42" s="35"/>
      <c r="B42" s="39" t="s">
        <v>25</v>
      </c>
      <c r="C42" s="12">
        <v>0</v>
      </c>
      <c r="D42" s="12">
        <v>0</v>
      </c>
      <c r="E42" s="12">
        <f t="shared" ref="E42:E44" si="19">C42+D42</f>
        <v>0</v>
      </c>
      <c r="F42" s="12">
        <v>0</v>
      </c>
      <c r="G42" s="12">
        <v>0</v>
      </c>
      <c r="H42" s="12">
        <f t="shared" si="18"/>
        <v>0</v>
      </c>
    </row>
    <row r="43" spans="1:8" x14ac:dyDescent="0.2">
      <c r="A43" s="35"/>
      <c r="B43" s="39" t="s">
        <v>33</v>
      </c>
      <c r="C43" s="12">
        <v>0</v>
      </c>
      <c r="D43" s="12">
        <v>0</v>
      </c>
      <c r="E43" s="12">
        <f t="shared" si="19"/>
        <v>0</v>
      </c>
      <c r="F43" s="12">
        <v>0</v>
      </c>
      <c r="G43" s="12">
        <v>0</v>
      </c>
      <c r="H43" s="12">
        <f t="shared" si="18"/>
        <v>0</v>
      </c>
    </row>
    <row r="44" spans="1:8" x14ac:dyDescent="0.2">
      <c r="A44" s="35"/>
      <c r="B44" s="39" t="s">
        <v>7</v>
      </c>
      <c r="C44" s="12">
        <v>0</v>
      </c>
      <c r="D44" s="12">
        <v>0</v>
      </c>
      <c r="E44" s="12">
        <f t="shared" si="19"/>
        <v>0</v>
      </c>
      <c r="F44" s="12">
        <v>0</v>
      </c>
      <c r="G44" s="12">
        <v>0</v>
      </c>
      <c r="H44" s="12">
        <f t="shared" si="18"/>
        <v>0</v>
      </c>
    </row>
    <row r="45" spans="1:8" x14ac:dyDescent="0.2">
      <c r="A45" s="37"/>
      <c r="B45" s="39"/>
      <c r="C45" s="12"/>
      <c r="D45" s="12"/>
      <c r="E45" s="12"/>
      <c r="F45" s="12"/>
      <c r="G45" s="12"/>
      <c r="H45" s="12"/>
    </row>
    <row r="46" spans="1:8" x14ac:dyDescent="0.2">
      <c r="A46" s="43"/>
      <c r="B46" s="44" t="s">
        <v>54</v>
      </c>
      <c r="C46" s="20">
        <f t="shared" ref="C46:H46" si="20">SUM(C40+C29+C20+C6)</f>
        <v>6314308.25</v>
      </c>
      <c r="D46" s="20">
        <f t="shared" si="20"/>
        <v>24615.64</v>
      </c>
      <c r="E46" s="20">
        <f t="shared" si="20"/>
        <v>6338923.8900000006</v>
      </c>
      <c r="F46" s="20">
        <f t="shared" si="20"/>
        <v>1090972.5499999998</v>
      </c>
      <c r="G46" s="20">
        <f t="shared" si="20"/>
        <v>1081237.9999999998</v>
      </c>
      <c r="H46" s="20">
        <f t="shared" si="20"/>
        <v>5247951.34</v>
      </c>
    </row>
    <row r="47" spans="1:8" x14ac:dyDescent="0.2">
      <c r="A47" s="34"/>
      <c r="B47" s="34"/>
      <c r="C47" s="34"/>
      <c r="D47" s="34"/>
      <c r="E47" s="34"/>
      <c r="F47" s="34"/>
      <c r="G47" s="34"/>
      <c r="H47" s="34"/>
    </row>
    <row r="48" spans="1:8" x14ac:dyDescent="0.2">
      <c r="A48" s="34"/>
      <c r="B48" s="34"/>
      <c r="C48" s="34"/>
      <c r="D48" s="34"/>
      <c r="E48" s="34"/>
      <c r="F48" s="34"/>
      <c r="G48" s="34"/>
      <c r="H48" s="34"/>
    </row>
    <row r="49" spans="1:8" x14ac:dyDescent="0.2">
      <c r="A49" s="34"/>
      <c r="B49" s="34"/>
      <c r="C49" s="34"/>
      <c r="D49" s="34"/>
      <c r="E49" s="34"/>
      <c r="F49" s="34"/>
      <c r="G49" s="34"/>
      <c r="H49" s="34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2019-05-02T20:23:40Z</cp:lastPrinted>
  <dcterms:created xsi:type="dcterms:W3CDTF">2014-02-10T03:37:14Z</dcterms:created>
  <dcterms:modified xsi:type="dcterms:W3CDTF">2019-05-02T20:37:22Z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