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do\"/>
    </mc:Choice>
  </mc:AlternateContent>
  <bookViews>
    <workbookView xWindow="0" yWindow="0" windowWidth="28800" windowHeight="1213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0" i="60"/>
  <c r="C59" i="60" s="1"/>
  <c r="C58" i="60" s="1"/>
  <c r="C46" i="60"/>
  <c r="C37" i="60"/>
  <c r="C34" i="60"/>
  <c r="C28" i="60"/>
  <c r="C25" i="60"/>
  <c r="C19" i="60"/>
  <c r="D46" i="62" l="1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C99" i="60" l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<sst xmlns="http://schemas.openxmlformats.org/spreadsheetml/2006/main" count="962" uniqueCount="659">
  <si>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</si>
  <si>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</si>
  <si>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</si>
  <si>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</si>
  <si>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</si>
  <si>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</si>
  <si>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</si>
  <si>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</si>
  <si>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</si>
  <si>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</si>
  <si>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</si>
  <si>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</si>
  <si>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</si>
  <si>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</si>
  <si>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</si>
  <si>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</si>
  <si>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</si>
  <si>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</si>
  <si>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</si>
  <si>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</si>
  <si>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</si>
  <si>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</si>
  <si>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</si>
  <si>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</si>
  <si>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</si>
  <si>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</si>
  <si>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</si>
  <si>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</si>
  <si>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</si>
  <si>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</si>
  <si>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</si>
  <si>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</si>
  <si>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</si>
  <si>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</si>
  <si>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</si>
  <si>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</si>
  <si>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</si>
  <si>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</si>
  <si>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</si>
  <si>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</si>
  <si>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</si>
  <si>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</si>
  <si>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</si>
  <si>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</si>
  <si>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</si>
  <si>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</si>
  <si>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</si>
  <si>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</si>
  <si>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</si>
  <si>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</si>
  <si>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</si>
  <si>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</si>
  <si>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</si>
  <si>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</si>
  <si>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</si>
  <si>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</si>
  <si>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</si>
  <si>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</si>
  <si>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</si>
  <si>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</si>
  <si>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</si>
  <si>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</si>
  <si>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</si>
  <si>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</si>
  <si>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</si>
  <si>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</si>
  <si>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</si>
  <si>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</si>
  <si>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</si>
  <si>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</si>
  <si>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</si>
  <si>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</si>
  <si>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</si>
  <si>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</si>
  <si>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</si>
  <si>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</si>
  <si>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</si>
  <si>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</si>
  <si>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</si>
  <si>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</si>
  <si>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</si>
  <si>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</si>
  <si>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</si>
  <si>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</si>
  <si>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</si>
  <si>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</si>
  <si>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</si>
  <si>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</si>
  <si>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</si>
  <si>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</si>
  <si>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</si>
  <si>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</si>
  <si>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</si>
  <si>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</si>
  <si>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</si>
  <si>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</si>
  <si>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</si>
  <si>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</si>
  <si>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</si>
  <si>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</si>
  <si>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</si>
  <si>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</si>
  <si>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</si>
  <si>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</si>
  <si>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</si>
  <si>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</si>
  <si>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</si>
  <si>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</si>
  <si>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</si>
  <si>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</si>
  <si>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</si>
  <si>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</si>
  <si>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</si>
  <si>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</si>
  <si>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</si>
  <si>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</si>
  <si>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</si>
  <si>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</si>
  <si>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</si>
  <si>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</si>
  <si>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</si>
  <si>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</si>
  <si>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</si>
  <si>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</si>
  <si>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</si>
  <si>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</si>
  <si>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</si>
  <si>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</si>
  <si>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</si>
  <si>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</si>
  <si>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</si>
  <si>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</si>
  <si>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</si>
  <si>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</si>
  <si>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</si>
  <si>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</si>
  <si>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</si>
  <si>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</si>
  <si>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</si>
  <si>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</si>
  <si>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</si>
  <si>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</si>
  <si>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</si>
  <si>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</si>
  <si>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</si>
  <si>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</si>
  <si>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</si>
  <si>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</si>
  <si>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</si>
  <si>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</si>
  <si>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</si>
  <si>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</si>
  <si>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</si>
  <si>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</si>
  <si>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</si>
  <si>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</si>
  <si>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</si>
  <si>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</si>
  <si>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</si>
  <si>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</si>
  <si>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</si>
  <si>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</si>
  <si>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</si>
  <si>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</si>
  <si>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</si>
  <si>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</si>
  <si>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</si>
  <si>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</si>
  <si>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</si>
  <si>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</si>
  <si>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</si>
  <si>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</si>
  <si>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</si>
  <si>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</si>
  <si>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</si>
  <si>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</si>
  <si>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</si>
  <si>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</si>
  <si>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</si>
  <si>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</si>
  <si>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</si>
  <si>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</si>
  <si>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</si>
  <si>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</si>
  <si>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</si>
  <si>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</si>
  <si>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</si>
  <si>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</si>
  <si>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</si>
  <si>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</si>
  <si>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</si>
  <si>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</si>
  <si>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</si>
  <si>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</si>
  <si>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</si>
  <si>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</si>
  <si>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</si>
  <si>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</si>
  <si>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</si>
  <si>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</si>
  <si>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</si>
  <si>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</si>
  <si>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</si>
  <si>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</si>
  <si>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</si>
  <si>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</si>
  <si>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</si>
  <si>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</si>
  <si>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</si>
  <si>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</si>
  <si>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</si>
  <si>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</si>
  <si>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</si>
  <si>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</si>
  <si>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</si>
  <si>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</si>
  <si>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</si>
  <si>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</si>
  <si>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</si>
  <si>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</si>
  <si>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</si>
  <si>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</si>
  <si>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</si>
  <si>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</si>
  <si>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</si>
  <si>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</si>
  <si>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</si>
  <si>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</si>
  <si>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</si>
  <si>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</si>
  <si>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</si>
  <si>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</si>
  <si>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</si>
  <si>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</si>
  <si>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</si>
  <si>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</si>
  <si>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</si>
  <si>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</si>
  <si>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</si>
  <si>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</si>
  <si>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</si>
  <si>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</si>
  <si>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</si>
  <si>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</si>
  <si>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</si>
  <si>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</si>
  <si>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</si>
  <si>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</si>
  <si>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</si>
  <si>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</si>
  <si>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</si>
  <si>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</si>
  <si>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</si>
  <si>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</si>
  <si>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</si>
  <si>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</si>
  <si>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</si>
  <si>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</si>
  <si>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</si>
  <si>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</si>
  <si>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</si>
  <si>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</si>
  <si>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</si>
  <si>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</si>
  <si>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</si>
  <si>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</si>
  <si>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</si>
  <si>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</si>
  <si>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</si>
  <si>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</si>
  <si>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</si>
  <si>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</si>
  <si>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</si>
  <si>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</si>
  <si>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</si>
  <si>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</si>
  <si>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</si>
  <si>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</si>
  <si>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</si>
  <si>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</si>
  <si>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</si>
  <si>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</si>
  <si>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</si>
  <si>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</si>
  <si>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</si>
  <si>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</si>
  <si>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</si>
  <si>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</si>
  <si>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</si>
  <si>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</si>
  <si>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</si>
  <si>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</si>
  <si>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</si>
  <si>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</si>
  <si>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</si>
  <si>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</si>
  <si>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</si>
  <si>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</si>
  <si>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</si>
  <si>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</si>
  <si>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</si>
  <si>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</si>
  <si>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</si>
  <si>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</si>
  <si>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</si>
  <si>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</si>
  <si>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</si>
  <si>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</si>
  <si>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</si>
  <si>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</si>
  <si>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</si>
  <si>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</si>
  <si>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</si>
  <si>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</si>
  <si>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</si>
  <si>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</si>
  <si>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</si>
  <si>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</si>
  <si>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</si>
  <si>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</si>
  <si>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</si>
  <si>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</si>
  <si>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</si>
  <si>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</si>
  <si>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</si>
  <si>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</si>
  <si>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</si>
  <si>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</si>
  <si>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</si>
  <si>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</si>
  <si>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</si>
  <si>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</si>
  <si>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</si>
  <si>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</si>
  <si>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</si>
  <si>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</si>
  <si>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</si>
  <si>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</si>
  <si>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</si>
  <si>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</si>
  <si>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</si>
  <si>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</si>
  <si>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</si>
  <si>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</si>
  <si>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</si>
  <si>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</si>
  <si>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</si>
  <si>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</si>
  <si>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</si>
  <si>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</si>
  <si>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</si>
  <si>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</si>
  <si>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</si>
  <si>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</si>
  <si>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</si>
  <si>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</si>
  <si>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</si>
  <si>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</si>
  <si>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</si>
  <si>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</si>
  <si>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</si>
  <si>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</si>
  <si>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</si>
  <si>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</si>
  <si>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</si>
  <si>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</si>
  <si>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</si>
  <si>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</si>
  <si>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</si>
  <si>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</si>
  <si>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</si>
  <si>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</si>
  <si>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</si>
  <si>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</si>
  <si>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</si>
  <si>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</si>
  <si>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</si>
  <si>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</si>
  <si>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</si>
  <si>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</si>
  <si>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</si>
  <si>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</si>
  <si>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</si>
  <si>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</si>
  <si>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</si>
  <si>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</si>
  <si>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</si>
  <si>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</si>
  <si>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</si>
  <si>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</si>
  <si>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</si>
  <si>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</si>
  <si>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</si>
  <si>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</si>
  <si>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</si>
  <si>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</si>
  <si>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</si>
  <si>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</si>
  <si>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</si>
  <si>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</si>
  <si>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</si>
  <si>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</si>
  <si>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</si>
  <si>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</si>
  <si>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</si>
  <si>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</si>
  <si>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</si>
  <si>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</si>
  <si>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</si>
  <si>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</si>
  <si>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</si>
  <si>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</si>
  <si>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</si>
  <si>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</si>
  <si>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</si>
  <si>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</si>
  <si>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</si>
  <si>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</si>
  <si>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</si>
  <si>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</si>
  <si>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</si>
  <si>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</si>
  <si>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</si>
  <si>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</si>
  <si>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</si>
  <si>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</si>
  <si>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</si>
  <si>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</si>
  <si>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</si>
  <si>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</si>
  <si>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</si>
  <si>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</si>
  <si>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</si>
  <si>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</si>
  <si>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</si>
  <si>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</si>
  <si>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</si>
  <si>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</si>
  <si>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</si>
  <si>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</si>
  <si>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</si>
  <si>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</si>
  <si>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</si>
  <si>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</si>
  <si>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</si>
  <si>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</si>
  <si>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</si>
  <si>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</si>
  <si>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</si>
  <si>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</si>
  <si>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</si>
  <si>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</si>
  <si>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</si>
  <si>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</si>
  <si>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</si>
  <si>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</si>
  <si>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</si>
  <si>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</si>
  <si>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</si>
  <si>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</si>
  <si>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</si>
  <si>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</si>
  <si>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</si>
  <si>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</si>
  <si>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</si>
  <si>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</si>
  <si>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</si>
  <si>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</si>
  <si>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</si>
  <si>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</si>
  <si>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</si>
  <si>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</si>
  <si>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</si>
  <si>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</si>
  <si>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</si>
  <si>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</si>
  <si>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</si>
  <si>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</si>
  <si>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</si>
  <si>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</si>
  <si>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</si>
  <si>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</si>
  <si>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</si>
  <si>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</si>
  <si>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</si>
  <si>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</si>
  <si>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</si>
  <si>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</si>
  <si>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</si>
  <si>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</si>
  <si>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</si>
  <si>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</si>
  <si>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</si>
  <si>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</si>
  <si>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</si>
  <si>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</si>
  <si>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</si>
  <si>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</si>
  <si>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</si>
  <si>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</si>
  <si>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</si>
  <si>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</si>
  <si>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</si>
  <si>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</si>
  <si>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</si>
  <si>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</si>
  <si>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</si>
  <si>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</si>
  <si>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</si>
  <si>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</si>
  <si>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</si>
  <si>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</si>
  <si>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</si>
  <si>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</si>
  <si>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</si>
  <si>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</si>
  <si>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</si>
  <si>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</si>
  <si>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</si>
  <si>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</si>
  <si>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</si>
  <si>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</si>
  <si>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</si>
  <si>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</si>
  <si>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</si>
  <si>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</si>
  <si>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</si>
  <si>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</si>
  <si>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</si>
  <si>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</si>
  <si>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</si>
  <si>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</si>
  <si>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</si>
  <si>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</si>
  <si>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</si>
  <si>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</si>
  <si>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</si>
  <si>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</si>
  <si>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</si>
  <si>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</si>
  <si>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</si>
  <si>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</si>
  <si>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</si>
  <si>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</si>
  <si>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</si>
  <si>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</si>
  <si>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</si>
  <si>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</si>
  <si>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</si>
  <si>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</si>
  <si>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</si>
  <si>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</si>
  <si>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</si>
  <si>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</si>
  <si>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</si>
  <si>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</si>
  <si>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</si>
  <si>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</si>
  <si>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</si>
  <si>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</si>
  <si>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</si>
  <si>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</si>
  <si>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</si>
  <si>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</si>
  <si>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</si>
  <si>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</si>
  <si>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</si>
  <si>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</si>
  <si>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</si>
  <si>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</si>
  <si>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</si>
  <si>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</si>
  <si>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</si>
  <si>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</si>
  <si>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</si>
  <si>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</si>
  <si>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</si>
  <si>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</si>
  <si>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</si>
  <si>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</si>
  <si>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</si>
  <si>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</si>
  <si>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</si>
  <si>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</si>
  <si>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</si>
  <si>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</si>
  <si>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</si>
  <si>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</si>
  <si>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</si>
  <si>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</si>
  <si>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</si>
  <si>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</si>
  <si>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</si>
  <si>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</si>
  <si>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</si>
  <si>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</si>
  <si>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</si>
  <si>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</si>
  <si>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</si>
  <si>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</si>
  <si>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</si>
  <si>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</si>
  <si>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</si>
  <si>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</si>
  <si>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</si>
  <si>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</si>
  <si>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</si>
  <si>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</si>
  <si>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</si>
  <si>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</si>
  <si>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</si>
  <si>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</si>
  <si>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</si>
  <si>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</si>
  <si>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</si>
  <si>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</si>
  <si>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</si>
  <si>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</si>
  <si>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</si>
  <si>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</si>
  <si>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</si>
  <si>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</si>
  <si>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</si>
  <si>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</si>
  <si>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</si>
  <si>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</si>
  <si>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</si>
  <si>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</si>
  <si>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</si>
  <si>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</si>
  <si>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</si>
  <si>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</si>
  <si>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</si>
  <si>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</si>
  <si>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</si>
  <si>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</si>
  <si>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</si>
  <si>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</si>
  <si>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</si>
  <si>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</si>
  <si>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</si>
  <si>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</si>
  <si>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</si>
  <si>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</si>
  <si>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</si>
  <si>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</si>
  <si>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</si>
  <si>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</si>
  <si>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</si>
  <si>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</si>
  <si>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</si>
  <si>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SISTEMA PARA EL DESARROLLO INTEGRAL DE LA FAMILIA DEL MUNICIPIO DE OCAMPO, GTO.</t>
  </si>
  <si>
    <t>Correspondiente del 1 de Enero al AL 30 DE JUNIO DEL 2019</t>
  </si>
  <si>
    <t>Correspondiente del 01 de enero al 30 de julio del 2019</t>
  </si>
  <si>
    <t>"Bajo protesta de decir verdad declaramos que los estados financieros y sus notas, son razonablemente correctos y son responsabilidad del emisor"</t>
  </si>
  <si>
    <t>Ing. Genaro Erik Lara Aviles</t>
  </si>
  <si>
    <t>C.P. Angelica Cardona Velazquez</t>
  </si>
  <si>
    <t>Director de SMDF, Ocampo, Gto.</t>
  </si>
  <si>
    <t>Administrador de SMDIF, Ocampo,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</si>
</sst>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7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3" fillId="0" borderId="0" xfId="3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NumberFormat="1" applyFont="1" applyFill="1" applyBorder="1" applyAlignment="1" applyProtection="1">
      <alignment horizontal="right"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2" xfId="3" applyNumberFormat="1" applyFont="1" applyFill="1" applyBorder="1" applyAlignment="1" applyProtection="1">
      <alignment vertical="top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8"/>
  <sheetViews>
    <sheetView zoomScaleNormal="100" zoomScaleSheetLayoutView="100" workbookViewId="0">
      <pane ySplit="4" topLeftCell="A29" activePane="bottomLeft" state="frozen"/>
      <selection activeCell="A14" sqref="A14:B14"/>
      <selection pane="bottomLeft" activeCell="A41" sqref="A41:E48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70" t="s">
        <v>651</v>
      </c>
      <c r="B1" s="170"/>
      <c r="C1" s="72"/>
      <c r="D1" s="69" t="s">
        <v>244</v>
      </c>
      <c r="E1" s="70">
        <v>2019</v>
      </c>
    </row>
    <row r="2" spans="1:5" ht="18.95" customHeight="1" x14ac:dyDescent="0.2">
      <c r="A2" s="171" t="s">
        <v>557</v>
      </c>
      <c r="B2" s="171"/>
      <c r="C2" s="91"/>
      <c r="D2" s="69" t="s">
        <v>246</v>
      </c>
      <c r="E2" s="72" t="s">
        <v>247</v>
      </c>
    </row>
    <row r="3" spans="1:5" ht="18.95" customHeight="1" x14ac:dyDescent="0.2">
      <c r="A3" s="172" t="s">
        <v>653</v>
      </c>
      <c r="B3" s="172"/>
      <c r="C3" s="72"/>
      <c r="D3" s="69" t="s">
        <v>248</v>
      </c>
      <c r="E3" s="70">
        <v>2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4" x14ac:dyDescent="0.2">
      <c r="A33" s="39"/>
      <c r="B33" s="41"/>
    </row>
    <row r="34" spans="1:4" x14ac:dyDescent="0.2">
      <c r="A34" s="100" t="s">
        <v>86</v>
      </c>
      <c r="B34" s="101" t="s">
        <v>81</v>
      </c>
    </row>
    <row r="35" spans="1:4" x14ac:dyDescent="0.2">
      <c r="A35" s="100" t="s">
        <v>87</v>
      </c>
      <c r="B35" s="101" t="s">
        <v>82</v>
      </c>
    </row>
    <row r="36" spans="1:4" x14ac:dyDescent="0.2">
      <c r="A36" s="39"/>
      <c r="B36" s="42"/>
    </row>
    <row r="37" spans="1:4" x14ac:dyDescent="0.2">
      <c r="A37" s="39"/>
      <c r="B37" s="40" t="s">
        <v>84</v>
      </c>
    </row>
    <row r="38" spans="1:4" x14ac:dyDescent="0.2">
      <c r="A38" s="39" t="s">
        <v>85</v>
      </c>
      <c r="B38" s="101" t="s">
        <v>33</v>
      </c>
    </row>
    <row r="39" spans="1:4" x14ac:dyDescent="0.2">
      <c r="A39" s="39"/>
      <c r="B39" s="101" t="s">
        <v>34</v>
      </c>
    </row>
    <row r="40" spans="1:4" ht="12" thickBot="1" x14ac:dyDescent="0.25">
      <c r="A40" s="43"/>
      <c r="B40" s="44"/>
    </row>
    <row r="41" spans="1:4" x14ac:dyDescent="0.2">
      <c r="A41" s="169" t="s">
        <v>654</v>
      </c>
      <c r="B41" s="169"/>
      <c r="C41" s="169"/>
      <c r="D41" s="169"/>
    </row>
    <row r="42" spans="1:4" x14ac:dyDescent="0.2">
      <c r="A42" s="165"/>
      <c r="B42" s="166"/>
      <c r="C42" s="166"/>
      <c r="D42" s="166"/>
    </row>
    <row r="43" spans="1:4" x14ac:dyDescent="0.2">
      <c r="A43" s="167"/>
      <c r="B43" s="168"/>
      <c r="C43" s="168"/>
      <c r="D43" s="168"/>
    </row>
    <row r="44" spans="1:4" x14ac:dyDescent="0.2">
      <c r="A44" s="167"/>
      <c r="B44" s="168"/>
      <c r="C44" s="168"/>
      <c r="D44" s="168"/>
    </row>
    <row r="45" spans="1:4" x14ac:dyDescent="0.2">
      <c r="A45" s="165"/>
      <c r="B45" s="168"/>
      <c r="C45" s="168"/>
      <c r="D45" s="168"/>
    </row>
    <row r="46" spans="1:4" x14ac:dyDescent="0.2">
      <c r="A46" s="165"/>
      <c r="B46" s="168"/>
      <c r="C46" s="168"/>
      <c r="D46" s="168"/>
    </row>
    <row r="47" spans="1:4" x14ac:dyDescent="0.2">
      <c r="A47" s="168" t="s">
        <v>655</v>
      </c>
      <c r="B47" s="166"/>
      <c r="C47" s="168" t="s">
        <v>656</v>
      </c>
      <c r="D47" s="168"/>
    </row>
    <row r="48" spans="1:4" x14ac:dyDescent="0.2">
      <c r="A48" s="168" t="s">
        <v>657</v>
      </c>
      <c r="B48" s="166"/>
      <c r="C48" s="168" t="s">
        <v>658</v>
      </c>
      <c r="D48" s="168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workbookViewId="0">
      <selection activeCell="A23" sqref="A23:E30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6" t="s">
        <v>651</v>
      </c>
      <c r="B1" s="177"/>
      <c r="C1" s="178"/>
    </row>
    <row r="2" spans="1:3" s="92" customFormat="1" ht="18" customHeight="1" x14ac:dyDescent="0.25">
      <c r="A2" s="179" t="s">
        <v>554</v>
      </c>
      <c r="B2" s="180"/>
      <c r="C2" s="181"/>
    </row>
    <row r="3" spans="1:3" s="92" customFormat="1" ht="18" customHeight="1" x14ac:dyDescent="0.25">
      <c r="A3" s="179" t="s">
        <v>652</v>
      </c>
      <c r="B3" s="180"/>
      <c r="C3" s="181"/>
    </row>
    <row r="4" spans="1:3" s="95" customFormat="1" ht="18" customHeight="1" x14ac:dyDescent="0.2">
      <c r="A4" s="182" t="s">
        <v>550</v>
      </c>
      <c r="B4" s="183"/>
      <c r="C4" s="184"/>
    </row>
    <row r="5" spans="1:3" s="93" customFormat="1" x14ac:dyDescent="0.2">
      <c r="A5" s="113" t="s">
        <v>590</v>
      </c>
      <c r="B5" s="113"/>
      <c r="C5" s="114">
        <v>2448937.66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4" x14ac:dyDescent="0.2">
      <c r="A17" s="128">
        <v>3.2</v>
      </c>
      <c r="B17" s="121" t="s">
        <v>599</v>
      </c>
      <c r="C17" s="119">
        <v>0</v>
      </c>
    </row>
    <row r="18" spans="1:4" x14ac:dyDescent="0.2">
      <c r="A18" s="128">
        <v>3.3</v>
      </c>
      <c r="B18" s="123" t="s">
        <v>600</v>
      </c>
      <c r="C18" s="129">
        <v>0</v>
      </c>
    </row>
    <row r="19" spans="1:4" x14ac:dyDescent="0.2">
      <c r="A19" s="115"/>
      <c r="B19" s="130"/>
      <c r="C19" s="131"/>
    </row>
    <row r="20" spans="1:4" x14ac:dyDescent="0.2">
      <c r="A20" s="132" t="s">
        <v>125</v>
      </c>
      <c r="B20" s="132"/>
      <c r="C20" s="114">
        <f>C5+C7-C15</f>
        <v>2448937.66</v>
      </c>
    </row>
    <row r="23" spans="1:4" x14ac:dyDescent="0.2">
      <c r="A23" s="169" t="s">
        <v>654</v>
      </c>
      <c r="B23" s="169"/>
      <c r="C23" s="169"/>
      <c r="D23" s="169"/>
    </row>
    <row r="24" spans="1:4" x14ac:dyDescent="0.2">
      <c r="A24" s="165"/>
      <c r="B24" s="166"/>
      <c r="C24" s="166"/>
      <c r="D24" s="166"/>
    </row>
    <row r="25" spans="1:4" x14ac:dyDescent="0.2">
      <c r="A25" s="167"/>
      <c r="B25" s="168"/>
      <c r="C25" s="168"/>
      <c r="D25" s="168"/>
    </row>
    <row r="26" spans="1:4" x14ac:dyDescent="0.2">
      <c r="A26" s="167"/>
      <c r="B26" s="168"/>
      <c r="C26" s="168"/>
      <c r="D26" s="168"/>
    </row>
    <row r="27" spans="1:4" x14ac:dyDescent="0.2">
      <c r="A27" s="165"/>
      <c r="B27" s="168"/>
      <c r="C27" s="168"/>
      <c r="D27" s="168"/>
    </row>
    <row r="28" spans="1:4" x14ac:dyDescent="0.2">
      <c r="A28" s="165"/>
      <c r="B28" s="168"/>
      <c r="C28" s="168"/>
      <c r="D28" s="168"/>
    </row>
    <row r="29" spans="1:4" x14ac:dyDescent="0.2">
      <c r="A29" s="168" t="s">
        <v>655</v>
      </c>
      <c r="B29" s="166"/>
      <c r="C29" s="168" t="s">
        <v>656</v>
      </c>
      <c r="D29" s="168"/>
    </row>
    <row r="30" spans="1:4" x14ac:dyDescent="0.2">
      <c r="A30" s="168" t="s">
        <v>657</v>
      </c>
      <c r="B30" s="166"/>
      <c r="C30" s="168" t="s">
        <v>658</v>
      </c>
      <c r="D30" s="16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opLeftCell="A25" workbookViewId="0">
      <selection activeCell="A41" sqref="A41:E48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5" t="s">
        <v>651</v>
      </c>
      <c r="B1" s="186"/>
      <c r="C1" s="187"/>
    </row>
    <row r="2" spans="1:3" s="96" customFormat="1" ht="18.95" customHeight="1" x14ac:dyDescent="0.25">
      <c r="A2" s="188" t="s">
        <v>555</v>
      </c>
      <c r="B2" s="189"/>
      <c r="C2" s="190"/>
    </row>
    <row r="3" spans="1:3" s="96" customFormat="1" ht="18.95" customHeight="1" x14ac:dyDescent="0.25">
      <c r="A3" s="188" t="s">
        <v>652</v>
      </c>
      <c r="B3" s="189"/>
      <c r="C3" s="190"/>
    </row>
    <row r="4" spans="1:3" s="97" customFormat="1" x14ac:dyDescent="0.2">
      <c r="A4" s="182" t="s">
        <v>550</v>
      </c>
      <c r="B4" s="183"/>
      <c r="C4" s="184"/>
    </row>
    <row r="5" spans="1:3" x14ac:dyDescent="0.2">
      <c r="A5" s="144" t="s">
        <v>603</v>
      </c>
      <c r="B5" s="113"/>
      <c r="C5" s="137">
        <v>2221084.86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85854.47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85854.47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0</v>
      </c>
    </row>
    <row r="31" spans="1:3" x14ac:dyDescent="0.2">
      <c r="A31" s="154" t="s">
        <v>625</v>
      </c>
      <c r="B31" s="136" t="s">
        <v>496</v>
      </c>
      <c r="C31" s="147">
        <v>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4" x14ac:dyDescent="0.2">
      <c r="A33" s="154" t="s">
        <v>627</v>
      </c>
      <c r="B33" s="136" t="s">
        <v>506</v>
      </c>
      <c r="C33" s="147">
        <v>0</v>
      </c>
    </row>
    <row r="34" spans="1:4" x14ac:dyDescent="0.2">
      <c r="A34" s="154" t="s">
        <v>628</v>
      </c>
      <c r="B34" s="136" t="s">
        <v>629</v>
      </c>
      <c r="C34" s="147">
        <v>0</v>
      </c>
    </row>
    <row r="35" spans="1:4" x14ac:dyDescent="0.2">
      <c r="A35" s="154" t="s">
        <v>630</v>
      </c>
      <c r="B35" s="136" t="s">
        <v>631</v>
      </c>
      <c r="C35" s="147">
        <v>0</v>
      </c>
    </row>
    <row r="36" spans="1:4" x14ac:dyDescent="0.2">
      <c r="A36" s="154" t="s">
        <v>632</v>
      </c>
      <c r="B36" s="136" t="s">
        <v>514</v>
      </c>
      <c r="C36" s="147">
        <v>0</v>
      </c>
    </row>
    <row r="37" spans="1:4" x14ac:dyDescent="0.2">
      <c r="A37" s="154" t="s">
        <v>633</v>
      </c>
      <c r="B37" s="146" t="s">
        <v>634</v>
      </c>
      <c r="C37" s="153">
        <v>0</v>
      </c>
    </row>
    <row r="38" spans="1:4" x14ac:dyDescent="0.2">
      <c r="A38" s="138"/>
      <c r="B38" s="141"/>
      <c r="C38" s="142"/>
    </row>
    <row r="39" spans="1:4" x14ac:dyDescent="0.2">
      <c r="A39" s="143" t="s">
        <v>127</v>
      </c>
      <c r="B39" s="113"/>
      <c r="C39" s="114">
        <f>C5-C7+C30</f>
        <v>2135230.3899999997</v>
      </c>
    </row>
    <row r="41" spans="1:4" x14ac:dyDescent="0.2">
      <c r="A41" s="169" t="s">
        <v>654</v>
      </c>
      <c r="B41" s="169"/>
      <c r="C41" s="169"/>
      <c r="D41" s="169"/>
    </row>
    <row r="42" spans="1:4" x14ac:dyDescent="0.2">
      <c r="A42" s="165"/>
      <c r="B42" s="166"/>
      <c r="C42" s="166"/>
      <c r="D42" s="166"/>
    </row>
    <row r="43" spans="1:4" x14ac:dyDescent="0.2">
      <c r="A43" s="167"/>
      <c r="B43" s="168"/>
      <c r="C43" s="168"/>
      <c r="D43" s="168"/>
    </row>
    <row r="44" spans="1:4" x14ac:dyDescent="0.2">
      <c r="A44" s="167"/>
      <c r="B44" s="168"/>
      <c r="C44" s="168"/>
      <c r="D44" s="168"/>
    </row>
    <row r="45" spans="1:4" x14ac:dyDescent="0.2">
      <c r="A45" s="165"/>
      <c r="B45" s="168"/>
      <c r="C45" s="168"/>
      <c r="D45" s="168"/>
    </row>
    <row r="46" spans="1:4" x14ac:dyDescent="0.2">
      <c r="A46" s="165"/>
      <c r="B46" s="168"/>
      <c r="C46" s="168"/>
      <c r="D46" s="168"/>
    </row>
    <row r="47" spans="1:4" x14ac:dyDescent="0.2">
      <c r="A47" s="168" t="s">
        <v>655</v>
      </c>
      <c r="B47" s="166"/>
      <c r="C47" s="168" t="s">
        <v>656</v>
      </c>
      <c r="D47" s="168"/>
    </row>
    <row r="48" spans="1:4" x14ac:dyDescent="0.2">
      <c r="A48" s="168" t="s">
        <v>657</v>
      </c>
      <c r="B48" s="166"/>
      <c r="C48" s="168" t="s">
        <v>658</v>
      </c>
      <c r="D48" s="16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25" workbookViewId="0">
      <selection activeCell="B49" sqref="B49:F56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5" t="s">
        <v>651</v>
      </c>
      <c r="B1" s="191"/>
      <c r="C1" s="191"/>
      <c r="D1" s="191"/>
      <c r="E1" s="191"/>
      <c r="F1" s="191"/>
      <c r="G1" s="82" t="s">
        <v>244</v>
      </c>
      <c r="H1" s="83">
        <f>'Notas a los Edos Financieros'!E1</f>
        <v>2019</v>
      </c>
    </row>
    <row r="2" spans="1:10" ht="18.95" customHeight="1" x14ac:dyDescent="0.2">
      <c r="A2" s="175" t="s">
        <v>556</v>
      </c>
      <c r="B2" s="191"/>
      <c r="C2" s="191"/>
      <c r="D2" s="191"/>
      <c r="E2" s="191"/>
      <c r="F2" s="191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92" t="s">
        <v>652</v>
      </c>
      <c r="B3" s="193"/>
      <c r="C3" s="193"/>
      <c r="D3" s="193"/>
      <c r="E3" s="193"/>
      <c r="F3" s="193"/>
      <c r="G3" s="82" t="s">
        <v>248</v>
      </c>
      <c r="H3" s="83">
        <f>'Notas a los Edos Financieros'!E3</f>
        <v>2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  <row r="49" spans="2:6" x14ac:dyDescent="0.2">
      <c r="B49" s="169" t="s">
        <v>654</v>
      </c>
      <c r="C49" s="169"/>
      <c r="D49" s="169"/>
      <c r="E49" s="169"/>
      <c r="F49" s="94"/>
    </row>
    <row r="50" spans="2:6" x14ac:dyDescent="0.2">
      <c r="B50" s="165"/>
      <c r="C50" s="166"/>
      <c r="D50" s="166"/>
      <c r="E50" s="166"/>
      <c r="F50" s="94"/>
    </row>
    <row r="51" spans="2:6" x14ac:dyDescent="0.2">
      <c r="B51" s="167"/>
      <c r="C51" s="168"/>
      <c r="D51" s="168"/>
      <c r="E51" s="168"/>
      <c r="F51" s="94"/>
    </row>
    <row r="52" spans="2:6" x14ac:dyDescent="0.2">
      <c r="B52" s="167"/>
      <c r="C52" s="168"/>
      <c r="D52" s="168"/>
      <c r="E52" s="168"/>
      <c r="F52" s="94"/>
    </row>
    <row r="53" spans="2:6" x14ac:dyDescent="0.2">
      <c r="B53" s="165"/>
      <c r="C53" s="168"/>
      <c r="D53" s="168"/>
      <c r="E53" s="168"/>
      <c r="F53" s="94"/>
    </row>
    <row r="54" spans="2:6" x14ac:dyDescent="0.2">
      <c r="B54" s="165"/>
      <c r="C54" s="168"/>
      <c r="D54" s="168"/>
      <c r="E54" s="168"/>
      <c r="F54" s="94"/>
    </row>
    <row r="55" spans="2:6" x14ac:dyDescent="0.2">
      <c r="B55" s="168" t="s">
        <v>655</v>
      </c>
      <c r="C55" s="166"/>
      <c r="D55" s="168" t="s">
        <v>656</v>
      </c>
      <c r="E55" s="168"/>
      <c r="F55" s="94"/>
    </row>
    <row r="56" spans="2:6" x14ac:dyDescent="0.2">
      <c r="B56" s="168" t="s">
        <v>657</v>
      </c>
      <c r="C56" s="166"/>
      <c r="D56" s="168" t="s">
        <v>658</v>
      </c>
      <c r="E56" s="168"/>
      <c r="F56" s="9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topLeftCell="A16" zoomScaleNormal="100" zoomScaleSheetLayoutView="100" workbookViewId="0">
      <selection activeCell="B59" sqref="B59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94" t="s">
        <v>37</v>
      </c>
      <c r="B5" s="194"/>
      <c r="C5" s="194"/>
      <c r="D5" s="194"/>
      <c r="E5" s="19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5" t="s">
        <v>41</v>
      </c>
      <c r="C10" s="195"/>
      <c r="D10" s="195"/>
      <c r="E10" s="195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5" t="s">
        <v>45</v>
      </c>
      <c r="C12" s="195"/>
      <c r="D12" s="195"/>
      <c r="E12" s="195"/>
    </row>
    <row r="13" spans="1:8" s="11" customFormat="1" ht="26.1" customHeight="1" x14ac:dyDescent="0.2">
      <c r="A13" s="158" t="s">
        <v>46</v>
      </c>
      <c r="B13" s="195" t="s">
        <v>47</v>
      </c>
      <c r="C13" s="195"/>
      <c r="D13" s="195"/>
      <c r="E13" s="195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6" t="s">
        <v>52</v>
      </c>
      <c r="C31" s="196"/>
      <c r="D31" s="196"/>
      <c r="E31" s="196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  <row r="48" spans="1:8" x14ac:dyDescent="0.2">
      <c r="A48" s="169" t="s">
        <v>654</v>
      </c>
      <c r="B48" s="169"/>
      <c r="C48" s="169"/>
      <c r="D48" s="169"/>
      <c r="E48" s="94"/>
    </row>
    <row r="49" spans="1:5" x14ac:dyDescent="0.2">
      <c r="A49" s="165"/>
      <c r="B49" s="166"/>
      <c r="C49" s="166"/>
      <c r="D49" s="166"/>
      <c r="E49" s="94"/>
    </row>
    <row r="50" spans="1:5" x14ac:dyDescent="0.2">
      <c r="A50" s="167"/>
      <c r="B50" s="168"/>
      <c r="C50" s="168"/>
      <c r="D50" s="168"/>
      <c r="E50" s="94"/>
    </row>
    <row r="51" spans="1:5" x14ac:dyDescent="0.2">
      <c r="A51" s="167"/>
      <c r="B51" s="168"/>
      <c r="C51" s="168"/>
      <c r="D51" s="168"/>
      <c r="E51" s="94"/>
    </row>
    <row r="52" spans="1:5" x14ac:dyDescent="0.2">
      <c r="A52" s="165"/>
      <c r="B52" s="168"/>
      <c r="C52" s="168"/>
      <c r="D52" s="168"/>
      <c r="E52" s="94"/>
    </row>
    <row r="53" spans="1:5" x14ac:dyDescent="0.2">
      <c r="A53" s="165"/>
      <c r="B53" s="168"/>
      <c r="C53" s="168"/>
      <c r="D53" s="168"/>
      <c r="E53" s="94"/>
    </row>
    <row r="54" spans="1:5" x14ac:dyDescent="0.2">
      <c r="A54" s="168" t="s">
        <v>655</v>
      </c>
      <c r="B54" s="166"/>
      <c r="C54" s="168" t="s">
        <v>656</v>
      </c>
      <c r="D54" s="168"/>
      <c r="E54" s="94"/>
    </row>
    <row r="55" spans="1:5" x14ac:dyDescent="0.2">
      <c r="A55" s="168" t="s">
        <v>657</v>
      </c>
      <c r="B55" s="166"/>
      <c r="C55" s="168" t="s">
        <v>658</v>
      </c>
      <c r="D55" s="168"/>
      <c r="E55" s="94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6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zoomScale="106" zoomScaleNormal="106" workbookViewId="0">
      <selection activeCell="A143" sqref="A143:E150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73" t="s">
        <v>651</v>
      </c>
      <c r="B1" s="174"/>
      <c r="C1" s="174"/>
      <c r="D1" s="174"/>
      <c r="E1" s="174"/>
      <c r="F1" s="174"/>
      <c r="G1" s="69" t="s">
        <v>244</v>
      </c>
      <c r="H1" s="80">
        <v>2019</v>
      </c>
    </row>
    <row r="2" spans="1:8" s="71" customFormat="1" ht="18.95" customHeight="1" x14ac:dyDescent="0.25">
      <c r="A2" s="173" t="s">
        <v>245</v>
      </c>
      <c r="B2" s="174"/>
      <c r="C2" s="174"/>
      <c r="D2" s="174"/>
      <c r="E2" s="174"/>
      <c r="F2" s="174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73" t="s">
        <v>652</v>
      </c>
      <c r="B3" s="174"/>
      <c r="C3" s="174"/>
      <c r="D3" s="174"/>
      <c r="E3" s="174"/>
      <c r="F3" s="174"/>
      <c r="G3" s="69" t="s">
        <v>248</v>
      </c>
      <c r="H3" s="80">
        <f>'Notas a los Edos Financieros'!E3</f>
        <v>2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9670.7199999999993</v>
      </c>
      <c r="D15" s="79">
        <v>107921.51</v>
      </c>
      <c r="E15" s="79">
        <v>88117.13</v>
      </c>
      <c r="F15" s="79">
        <v>67939.83</v>
      </c>
      <c r="G15" s="79">
        <v>48053.52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849.99</v>
      </c>
      <c r="D20" s="79">
        <v>849.99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121981.15</v>
      </c>
    </row>
    <row r="40" spans="1:8" x14ac:dyDescent="0.2">
      <c r="A40" s="77">
        <v>1151</v>
      </c>
      <c r="B40" s="75" t="s">
        <v>279</v>
      </c>
      <c r="C40" s="79">
        <v>121981.15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0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94122.95</v>
      </c>
      <c r="D60" s="79">
        <f t="shared" ref="D60:E60" si="0">SUM(D61:D68)</f>
        <v>0</v>
      </c>
      <c r="E60" s="79">
        <f t="shared" si="0"/>
        <v>-184161.15000000002</v>
      </c>
    </row>
    <row r="61" spans="1:9" x14ac:dyDescent="0.2">
      <c r="A61" s="77">
        <v>1241</v>
      </c>
      <c r="B61" s="75" t="s">
        <v>293</v>
      </c>
      <c r="C61" s="79">
        <v>94122.95</v>
      </c>
      <c r="D61" s="79">
        <v>0</v>
      </c>
      <c r="E61" s="79">
        <v>-22809.43</v>
      </c>
    </row>
    <row r="62" spans="1:9" x14ac:dyDescent="0.2">
      <c r="A62" s="77">
        <v>1242</v>
      </c>
      <c r="B62" s="75" t="s">
        <v>294</v>
      </c>
      <c r="C62" s="79">
        <v>0</v>
      </c>
      <c r="D62" s="79">
        <v>0</v>
      </c>
      <c r="E62" s="79">
        <v>-1223.8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0</v>
      </c>
      <c r="D64" s="79">
        <v>0</v>
      </c>
      <c r="E64" s="79">
        <v>-144711.75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0</v>
      </c>
      <c r="D66" s="79">
        <v>0</v>
      </c>
      <c r="E66" s="79">
        <v>-15416.17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0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0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-114215.26999999999</v>
      </c>
      <c r="D101" s="79">
        <f>SUM(D102:D110)</f>
        <v>-114215.26999999999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7834.44</v>
      </c>
      <c r="D102" s="79">
        <f>C102</f>
        <v>7834.44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-80673.89</v>
      </c>
      <c r="D103" s="79">
        <f t="shared" ref="D103:D110" si="1">C103</f>
        <v>-80673.89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0</v>
      </c>
      <c r="D104" s="79">
        <f t="shared" si="1"/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32876.31</v>
      </c>
      <c r="D106" s="79">
        <f t="shared" si="1"/>
        <v>32876.31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9192.8700000000008</v>
      </c>
      <c r="D108" s="79">
        <f t="shared" si="1"/>
        <v>9192.8700000000008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-83445</v>
      </c>
      <c r="D110" s="79">
        <f t="shared" si="1"/>
        <v>-83445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  <row r="143" spans="1:8" x14ac:dyDescent="0.2">
      <c r="A143" s="169" t="s">
        <v>654</v>
      </c>
      <c r="B143" s="169"/>
      <c r="C143" s="169"/>
      <c r="D143" s="169"/>
      <c r="E143" s="161"/>
    </row>
    <row r="144" spans="1:8" x14ac:dyDescent="0.2">
      <c r="A144" s="165"/>
      <c r="B144" s="166"/>
      <c r="C144" s="166"/>
      <c r="D144" s="166"/>
      <c r="E144" s="161"/>
    </row>
    <row r="145" spans="1:5" x14ac:dyDescent="0.2">
      <c r="A145" s="167"/>
      <c r="B145" s="168"/>
      <c r="C145" s="168"/>
      <c r="D145" s="168"/>
      <c r="E145" s="161"/>
    </row>
    <row r="146" spans="1:5" x14ac:dyDescent="0.2">
      <c r="A146" s="167"/>
      <c r="B146" s="168"/>
      <c r="C146" s="168"/>
      <c r="D146" s="168"/>
      <c r="E146" s="161"/>
    </row>
    <row r="147" spans="1:5" x14ac:dyDescent="0.2">
      <c r="A147" s="165"/>
      <c r="B147" s="168"/>
      <c r="C147" s="168"/>
      <c r="D147" s="168"/>
      <c r="E147" s="161"/>
    </row>
    <row r="148" spans="1:5" x14ac:dyDescent="0.2">
      <c r="A148" s="165"/>
      <c r="B148" s="168"/>
      <c r="C148" s="168"/>
      <c r="D148" s="168"/>
      <c r="E148" s="161"/>
    </row>
    <row r="149" spans="1:5" x14ac:dyDescent="0.2">
      <c r="A149" s="168" t="s">
        <v>655</v>
      </c>
      <c r="B149" s="166"/>
      <c r="C149" s="168" t="s">
        <v>656</v>
      </c>
      <c r="D149" s="168"/>
      <c r="E149" s="161"/>
    </row>
    <row r="150" spans="1:5" x14ac:dyDescent="0.2">
      <c r="A150" s="168" t="s">
        <v>657</v>
      </c>
      <c r="B150" s="166"/>
      <c r="C150" s="168" t="s">
        <v>658</v>
      </c>
      <c r="D150" s="168"/>
      <c r="E150" s="16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5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51" activePane="bottomLeft" state="frozen"/>
      <selection activeCell="A14" sqref="A14:B14"/>
      <selection pane="bottomLeft" activeCell="B64" sqref="B64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topLeftCell="A193" zoomScaleNormal="100" workbookViewId="0">
      <selection activeCell="B224" sqref="B224:E23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71" t="s">
        <v>651</v>
      </c>
      <c r="B1" s="171"/>
      <c r="C1" s="171"/>
      <c r="D1" s="69" t="s">
        <v>244</v>
      </c>
      <c r="E1" s="80">
        <v>2019</v>
      </c>
    </row>
    <row r="2" spans="1:5" s="71" customFormat="1" ht="18.95" customHeight="1" x14ac:dyDescent="0.25">
      <c r="A2" s="171" t="s">
        <v>359</v>
      </c>
      <c r="B2" s="171"/>
      <c r="C2" s="171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71" t="s">
        <v>652</v>
      </c>
      <c r="B3" s="171"/>
      <c r="C3" s="171"/>
      <c r="D3" s="69" t="s">
        <v>248</v>
      </c>
      <c r="E3" s="80">
        <f>'Notas a los Edos Financieros'!E3</f>
        <v>2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40358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0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0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0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40358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40358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>
        <v>0</v>
      </c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537902.92000000004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537902.92000000004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f>SUM(C61:C64)</f>
        <v>268951.46000000002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268951.46000000002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2139628.2000000002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>
        <v>0</v>
      </c>
      <c r="D70" s="104"/>
      <c r="E70" s="104"/>
    </row>
    <row r="71" spans="1:5" x14ac:dyDescent="0.2">
      <c r="A71" s="164" t="s">
        <v>644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</f>
        <v>2135230.39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2040779.1600000001</v>
      </c>
      <c r="D100" s="112">
        <f>C100/$C$99</f>
        <v>0.95576532141807891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1410195.6</v>
      </c>
      <c r="D101" s="112">
        <f t="shared" ref="D101:D164" si="0">C101/$C$99</f>
        <v>0.66044189264278874</v>
      </c>
      <c r="E101" s="111"/>
    </row>
    <row r="102" spans="1:5" x14ac:dyDescent="0.2">
      <c r="A102" s="109">
        <v>5111</v>
      </c>
      <c r="B102" s="106" t="s">
        <v>418</v>
      </c>
      <c r="C102" s="110">
        <v>946980.66</v>
      </c>
      <c r="D102" s="112">
        <f t="shared" si="0"/>
        <v>0.44350280158760758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126715.47</v>
      </c>
      <c r="D104" s="112">
        <f t="shared" si="0"/>
        <v>5.934510420676431E-2</v>
      </c>
      <c r="E104" s="111"/>
    </row>
    <row r="105" spans="1:5" x14ac:dyDescent="0.2">
      <c r="A105" s="109">
        <v>5114</v>
      </c>
      <c r="B105" s="106" t="s">
        <v>421</v>
      </c>
      <c r="C105" s="110">
        <v>33229.449999999997</v>
      </c>
      <c r="D105" s="112">
        <f t="shared" si="0"/>
        <v>1.5562465837702879E-2</v>
      </c>
      <c r="E105" s="111"/>
    </row>
    <row r="106" spans="1:5" x14ac:dyDescent="0.2">
      <c r="A106" s="109">
        <v>5115</v>
      </c>
      <c r="B106" s="106" t="s">
        <v>422</v>
      </c>
      <c r="C106" s="110">
        <v>303270.02</v>
      </c>
      <c r="D106" s="112">
        <f t="shared" si="0"/>
        <v>0.14203152101071398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420529.06</v>
      </c>
      <c r="D108" s="112">
        <f t="shared" si="0"/>
        <v>0.19694786191198785</v>
      </c>
      <c r="E108" s="111"/>
    </row>
    <row r="109" spans="1:5" x14ac:dyDescent="0.2">
      <c r="A109" s="109">
        <v>5121</v>
      </c>
      <c r="B109" s="106" t="s">
        <v>425</v>
      </c>
      <c r="C109" s="110">
        <v>68378.31</v>
      </c>
      <c r="D109" s="112">
        <f t="shared" si="0"/>
        <v>3.2023855748887123E-2</v>
      </c>
      <c r="E109" s="111"/>
    </row>
    <row r="110" spans="1:5" x14ac:dyDescent="0.2">
      <c r="A110" s="109">
        <v>5122</v>
      </c>
      <c r="B110" s="106" t="s">
        <v>426</v>
      </c>
      <c r="C110" s="110">
        <v>75000</v>
      </c>
      <c r="D110" s="112">
        <f t="shared" si="0"/>
        <v>3.5125015244842031E-2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0</v>
      </c>
      <c r="D112" s="112">
        <f t="shared" si="0"/>
        <v>0</v>
      </c>
      <c r="E112" s="111"/>
    </row>
    <row r="113" spans="1:5" x14ac:dyDescent="0.2">
      <c r="A113" s="109">
        <v>5125</v>
      </c>
      <c r="B113" s="106" t="s">
        <v>429</v>
      </c>
      <c r="C113" s="110">
        <v>0</v>
      </c>
      <c r="D113" s="112">
        <f t="shared" si="0"/>
        <v>0</v>
      </c>
      <c r="E113" s="111"/>
    </row>
    <row r="114" spans="1:5" x14ac:dyDescent="0.2">
      <c r="A114" s="109">
        <v>5126</v>
      </c>
      <c r="B114" s="106" t="s">
        <v>430</v>
      </c>
      <c r="C114" s="110">
        <v>196029.58</v>
      </c>
      <c r="D114" s="112">
        <f t="shared" si="0"/>
        <v>9.1807226479199727E-2</v>
      </c>
      <c r="E114" s="111"/>
    </row>
    <row r="115" spans="1:5" x14ac:dyDescent="0.2">
      <c r="A115" s="109">
        <v>5127</v>
      </c>
      <c r="B115" s="106" t="s">
        <v>431</v>
      </c>
      <c r="C115" s="110">
        <v>0</v>
      </c>
      <c r="D115" s="112">
        <f t="shared" si="0"/>
        <v>0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81121.17</v>
      </c>
      <c r="D117" s="112">
        <f t="shared" si="0"/>
        <v>3.799176443905896E-2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210054.49999999997</v>
      </c>
      <c r="D118" s="112">
        <f t="shared" si="0"/>
        <v>9.8375566863302261E-2</v>
      </c>
      <c r="E118" s="111"/>
    </row>
    <row r="119" spans="1:5" x14ac:dyDescent="0.2">
      <c r="A119" s="109">
        <v>5131</v>
      </c>
      <c r="B119" s="106" t="s">
        <v>435</v>
      </c>
      <c r="C119" s="110">
        <v>43676</v>
      </c>
      <c r="D119" s="112">
        <f t="shared" si="0"/>
        <v>2.0454935544449607E-2</v>
      </c>
      <c r="E119" s="111"/>
    </row>
    <row r="120" spans="1:5" x14ac:dyDescent="0.2">
      <c r="A120" s="109">
        <v>5132</v>
      </c>
      <c r="B120" s="106" t="s">
        <v>436</v>
      </c>
      <c r="C120" s="110">
        <v>0</v>
      </c>
      <c r="D120" s="112">
        <f t="shared" si="0"/>
        <v>0</v>
      </c>
      <c r="E120" s="111"/>
    </row>
    <row r="121" spans="1:5" x14ac:dyDescent="0.2">
      <c r="A121" s="109">
        <v>5133</v>
      </c>
      <c r="B121" s="106" t="s">
        <v>437</v>
      </c>
      <c r="C121" s="110">
        <v>0</v>
      </c>
      <c r="D121" s="112">
        <f t="shared" si="0"/>
        <v>0</v>
      </c>
      <c r="E121" s="111"/>
    </row>
    <row r="122" spans="1:5" x14ac:dyDescent="0.2">
      <c r="A122" s="109">
        <v>5134</v>
      </c>
      <c r="B122" s="106" t="s">
        <v>438</v>
      </c>
      <c r="C122" s="110">
        <v>11195.58</v>
      </c>
      <c r="D122" s="112">
        <f t="shared" si="0"/>
        <v>5.2432655756646475E-3</v>
      </c>
      <c r="E122" s="111"/>
    </row>
    <row r="123" spans="1:5" x14ac:dyDescent="0.2">
      <c r="A123" s="109">
        <v>5135</v>
      </c>
      <c r="B123" s="106" t="s">
        <v>439</v>
      </c>
      <c r="C123" s="110">
        <v>27652.12</v>
      </c>
      <c r="D123" s="112">
        <f t="shared" si="0"/>
        <v>1.295041515402935E-2</v>
      </c>
      <c r="E123" s="111"/>
    </row>
    <row r="124" spans="1:5" x14ac:dyDescent="0.2">
      <c r="A124" s="109">
        <v>5136</v>
      </c>
      <c r="B124" s="106" t="s">
        <v>440</v>
      </c>
      <c r="C124" s="110">
        <v>0</v>
      </c>
      <c r="D124" s="112">
        <f t="shared" si="0"/>
        <v>0</v>
      </c>
      <c r="E124" s="111"/>
    </row>
    <row r="125" spans="1:5" x14ac:dyDescent="0.2">
      <c r="A125" s="109">
        <v>5137</v>
      </c>
      <c r="B125" s="106" t="s">
        <v>441</v>
      </c>
      <c r="C125" s="110">
        <v>95905.03</v>
      </c>
      <c r="D125" s="112">
        <f t="shared" si="0"/>
        <v>4.49155418774271E-2</v>
      </c>
      <c r="E125" s="111"/>
    </row>
    <row r="126" spans="1:5" x14ac:dyDescent="0.2">
      <c r="A126" s="109">
        <v>5138</v>
      </c>
      <c r="B126" s="106" t="s">
        <v>442</v>
      </c>
      <c r="C126" s="110">
        <v>31625.77</v>
      </c>
      <c r="D126" s="112">
        <f t="shared" si="0"/>
        <v>1.4811408711731571E-2</v>
      </c>
      <c r="E126" s="111"/>
    </row>
    <row r="127" spans="1:5" x14ac:dyDescent="0.2">
      <c r="A127" s="109">
        <v>5139</v>
      </c>
      <c r="B127" s="106" t="s">
        <v>443</v>
      </c>
      <c r="C127" s="110">
        <v>0</v>
      </c>
      <c r="D127" s="112">
        <f t="shared" si="0"/>
        <v>0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94451.23</v>
      </c>
      <c r="D128" s="112">
        <f t="shared" si="0"/>
        <v>4.423467858192108E-2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94451.23</v>
      </c>
      <c r="D138" s="112">
        <f t="shared" si="0"/>
        <v>4.423467858192108E-2</v>
      </c>
      <c r="E138" s="111"/>
    </row>
    <row r="139" spans="1:5" x14ac:dyDescent="0.2">
      <c r="A139" s="109">
        <v>5241</v>
      </c>
      <c r="B139" s="106" t="s">
        <v>453</v>
      </c>
      <c r="C139" s="110">
        <v>94451.23</v>
      </c>
      <c r="D139" s="112">
        <f t="shared" si="0"/>
        <v>4.423467858192108E-2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  <row r="225" spans="2:6" x14ac:dyDescent="0.2">
      <c r="B225" s="169" t="s">
        <v>654</v>
      </c>
      <c r="C225" s="169"/>
      <c r="D225" s="169"/>
      <c r="E225" s="169"/>
      <c r="F225" s="161"/>
    </row>
    <row r="226" spans="2:6" x14ac:dyDescent="0.2">
      <c r="B226" s="165"/>
      <c r="C226" s="166"/>
      <c r="D226" s="166"/>
      <c r="E226" s="166"/>
      <c r="F226" s="161"/>
    </row>
    <row r="227" spans="2:6" x14ac:dyDescent="0.2">
      <c r="B227" s="167"/>
      <c r="C227" s="168"/>
      <c r="D227" s="168"/>
      <c r="E227" s="168"/>
      <c r="F227" s="161"/>
    </row>
    <row r="228" spans="2:6" x14ac:dyDescent="0.2">
      <c r="B228" s="167"/>
      <c r="C228" s="168"/>
      <c r="D228" s="168"/>
      <c r="E228" s="168"/>
      <c r="F228" s="161"/>
    </row>
    <row r="229" spans="2:6" x14ac:dyDescent="0.2">
      <c r="B229" s="165"/>
      <c r="C229" s="168"/>
      <c r="D229" s="168"/>
      <c r="E229" s="168"/>
      <c r="F229" s="161"/>
    </row>
    <row r="230" spans="2:6" x14ac:dyDescent="0.2">
      <c r="B230" s="165"/>
      <c r="C230" s="168"/>
      <c r="D230" s="168"/>
      <c r="E230" s="168"/>
      <c r="F230" s="161"/>
    </row>
    <row r="231" spans="2:6" x14ac:dyDescent="0.2">
      <c r="B231" s="168" t="s">
        <v>655</v>
      </c>
      <c r="C231" s="166"/>
      <c r="D231" s="168" t="s">
        <v>656</v>
      </c>
      <c r="E231" s="168"/>
      <c r="F231" s="161"/>
    </row>
    <row r="232" spans="2:6" x14ac:dyDescent="0.2">
      <c r="B232" s="168" t="s">
        <v>657</v>
      </c>
      <c r="C232" s="166"/>
      <c r="D232" s="168" t="s">
        <v>658</v>
      </c>
      <c r="E232" s="168"/>
      <c r="F232" s="16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66" orientation="portrait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A30" sqref="A30:E37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5" t="s">
        <v>651</v>
      </c>
      <c r="B1" s="175"/>
      <c r="C1" s="175"/>
      <c r="D1" s="82" t="s">
        <v>244</v>
      </c>
      <c r="E1" s="83">
        <v>2019</v>
      </c>
    </row>
    <row r="2" spans="1:5" ht="18.95" customHeight="1" x14ac:dyDescent="0.2">
      <c r="A2" s="175" t="s">
        <v>524</v>
      </c>
      <c r="B2" s="175"/>
      <c r="C2" s="175"/>
      <c r="D2" s="82" t="s">
        <v>246</v>
      </c>
      <c r="E2" s="83" t="str">
        <f>ESF!H2</f>
        <v>Trimestral</v>
      </c>
    </row>
    <row r="3" spans="1:5" ht="18.95" customHeight="1" x14ac:dyDescent="0.2">
      <c r="A3" s="175" t="s">
        <v>652</v>
      </c>
      <c r="B3" s="175"/>
      <c r="C3" s="175"/>
      <c r="D3" s="82" t="s">
        <v>248</v>
      </c>
      <c r="E3" s="83">
        <f>ESF!H3</f>
        <v>2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0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313707.27</v>
      </c>
    </row>
    <row r="15" spans="1:5" x14ac:dyDescent="0.2">
      <c r="A15" s="88">
        <v>3220</v>
      </c>
      <c r="B15" s="84" t="s">
        <v>529</v>
      </c>
      <c r="C15" s="89">
        <v>-682221.55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5" x14ac:dyDescent="0.2">
      <c r="A17" s="88">
        <v>3231</v>
      </c>
      <c r="B17" s="84" t="s">
        <v>531</v>
      </c>
      <c r="C17" s="89">
        <v>0</v>
      </c>
    </row>
    <row r="18" spans="1:5" x14ac:dyDescent="0.2">
      <c r="A18" s="88">
        <v>3232</v>
      </c>
      <c r="B18" s="84" t="s">
        <v>532</v>
      </c>
      <c r="C18" s="89">
        <v>0</v>
      </c>
    </row>
    <row r="19" spans="1:5" x14ac:dyDescent="0.2">
      <c r="A19" s="88">
        <v>3233</v>
      </c>
      <c r="B19" s="84" t="s">
        <v>533</v>
      </c>
      <c r="C19" s="89">
        <v>0</v>
      </c>
    </row>
    <row r="20" spans="1:5" x14ac:dyDescent="0.2">
      <c r="A20" s="88">
        <v>3239</v>
      </c>
      <c r="B20" s="84" t="s">
        <v>534</v>
      </c>
      <c r="C20" s="89">
        <v>0</v>
      </c>
    </row>
    <row r="21" spans="1:5" x14ac:dyDescent="0.2">
      <c r="A21" s="88">
        <v>3240</v>
      </c>
      <c r="B21" s="84" t="s">
        <v>535</v>
      </c>
      <c r="C21" s="89">
        <f>SUM(C22:C24)</f>
        <v>0</v>
      </c>
    </row>
    <row r="22" spans="1:5" x14ac:dyDescent="0.2">
      <c r="A22" s="88">
        <v>3241</v>
      </c>
      <c r="B22" s="84" t="s">
        <v>536</v>
      </c>
      <c r="C22" s="89">
        <v>0</v>
      </c>
    </row>
    <row r="23" spans="1:5" x14ac:dyDescent="0.2">
      <c r="A23" s="88">
        <v>3242</v>
      </c>
      <c r="B23" s="84" t="s">
        <v>537</v>
      </c>
      <c r="C23" s="89">
        <v>0</v>
      </c>
    </row>
    <row r="24" spans="1:5" x14ac:dyDescent="0.2">
      <c r="A24" s="88">
        <v>3243</v>
      </c>
      <c r="B24" s="84" t="s">
        <v>538</v>
      </c>
      <c r="C24" s="89">
        <v>0</v>
      </c>
    </row>
    <row r="25" spans="1:5" x14ac:dyDescent="0.2">
      <c r="A25" s="88">
        <v>3250</v>
      </c>
      <c r="B25" s="84" t="s">
        <v>539</v>
      </c>
      <c r="C25" s="89">
        <f>SUM(C26:C27)</f>
        <v>0</v>
      </c>
    </row>
    <row r="26" spans="1:5" x14ac:dyDescent="0.2">
      <c r="A26" s="88">
        <v>3251</v>
      </c>
      <c r="B26" s="84" t="s">
        <v>540</v>
      </c>
      <c r="C26" s="89">
        <v>0</v>
      </c>
    </row>
    <row r="27" spans="1:5" x14ac:dyDescent="0.2">
      <c r="A27" s="88">
        <v>3252</v>
      </c>
      <c r="B27" s="84" t="s">
        <v>541</v>
      </c>
      <c r="C27" s="89">
        <v>0</v>
      </c>
    </row>
    <row r="29" spans="1:5" x14ac:dyDescent="0.2">
      <c r="B29" s="75"/>
      <c r="C29" s="75"/>
      <c r="D29" s="75"/>
      <c r="E29" s="75"/>
    </row>
    <row r="30" spans="1:5" x14ac:dyDescent="0.2">
      <c r="B30" s="169" t="s">
        <v>654</v>
      </c>
      <c r="C30" s="169"/>
      <c r="D30" s="169"/>
      <c r="E30" s="169"/>
    </row>
    <row r="31" spans="1:5" x14ac:dyDescent="0.2">
      <c r="B31" s="165"/>
      <c r="C31" s="166"/>
      <c r="D31" s="166"/>
      <c r="E31" s="166"/>
    </row>
    <row r="32" spans="1:5" x14ac:dyDescent="0.2">
      <c r="B32" s="167"/>
      <c r="C32" s="168"/>
      <c r="D32" s="168"/>
      <c r="E32" s="168"/>
    </row>
    <row r="33" spans="2:5" x14ac:dyDescent="0.2">
      <c r="B33" s="167"/>
      <c r="C33" s="168"/>
      <c r="D33" s="168"/>
      <c r="E33" s="168"/>
    </row>
    <row r="34" spans="2:5" x14ac:dyDescent="0.2">
      <c r="B34" s="165"/>
      <c r="C34" s="168"/>
      <c r="D34" s="168"/>
      <c r="E34" s="168"/>
    </row>
    <row r="35" spans="2:5" x14ac:dyDescent="0.2">
      <c r="B35" s="165"/>
      <c r="C35" s="168"/>
      <c r="D35" s="168"/>
      <c r="E35" s="168"/>
    </row>
    <row r="36" spans="2:5" x14ac:dyDescent="0.2">
      <c r="B36" s="168" t="s">
        <v>655</v>
      </c>
      <c r="C36" s="166"/>
      <c r="D36" s="168" t="s">
        <v>656</v>
      </c>
      <c r="E36" s="168"/>
    </row>
    <row r="37" spans="2:5" x14ac:dyDescent="0.2">
      <c r="B37" s="168" t="s">
        <v>657</v>
      </c>
      <c r="C37" s="166"/>
      <c r="D37" s="168" t="s">
        <v>658</v>
      </c>
      <c r="E37" s="16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66" orientation="portrait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opLeftCell="A49" workbookViewId="0">
      <selection activeCell="B82" sqref="B82:E8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5" t="s">
        <v>651</v>
      </c>
      <c r="B1" s="175"/>
      <c r="C1" s="175"/>
      <c r="D1" s="82" t="s">
        <v>244</v>
      </c>
      <c r="E1" s="83">
        <v>2019</v>
      </c>
    </row>
    <row r="2" spans="1:5" s="90" customFormat="1" ht="18.95" customHeight="1" x14ac:dyDescent="0.25">
      <c r="A2" s="175" t="s">
        <v>542</v>
      </c>
      <c r="B2" s="175"/>
      <c r="C2" s="175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5" t="s">
        <v>652</v>
      </c>
      <c r="B3" s="175"/>
      <c r="C3" s="175"/>
      <c r="D3" s="82" t="s">
        <v>248</v>
      </c>
      <c r="E3" s="83">
        <f>ESF!H3</f>
        <v>2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545</v>
      </c>
      <c r="C10" s="89">
        <v>-84518.1</v>
      </c>
      <c r="D10" s="89">
        <v>-117800.03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-84518.1</v>
      </c>
      <c r="D15" s="89">
        <f>SUM(D8:D14)</f>
        <v>-117800.03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0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0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0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94122.95</v>
      </c>
    </row>
    <row r="29" spans="1:5" x14ac:dyDescent="0.2">
      <c r="A29" s="88">
        <v>1241</v>
      </c>
      <c r="B29" s="84" t="s">
        <v>293</v>
      </c>
      <c r="C29" s="89">
        <v>94122.95</v>
      </c>
    </row>
    <row r="30" spans="1:5" x14ac:dyDescent="0.2">
      <c r="A30" s="88">
        <v>1242</v>
      </c>
      <c r="B30" s="84" t="s">
        <v>294</v>
      </c>
      <c r="C30" s="89">
        <v>0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0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0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0</v>
      </c>
    </row>
    <row r="38" spans="1:5" x14ac:dyDescent="0.2">
      <c r="A38" s="88">
        <v>1251</v>
      </c>
      <c r="B38" s="84" t="s">
        <v>303</v>
      </c>
      <c r="C38" s="89">
        <v>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  <row r="82" spans="2:5" x14ac:dyDescent="0.2">
      <c r="B82" s="169" t="s">
        <v>654</v>
      </c>
      <c r="C82" s="169"/>
      <c r="D82" s="169"/>
      <c r="E82" s="169"/>
    </row>
    <row r="83" spans="2:5" x14ac:dyDescent="0.2">
      <c r="B83" s="165"/>
      <c r="C83" s="166"/>
      <c r="D83" s="166"/>
      <c r="E83" s="166"/>
    </row>
    <row r="84" spans="2:5" x14ac:dyDescent="0.2">
      <c r="B84" s="167"/>
      <c r="C84" s="168"/>
      <c r="D84" s="168"/>
      <c r="E84" s="168"/>
    </row>
    <row r="85" spans="2:5" x14ac:dyDescent="0.2">
      <c r="B85" s="167"/>
      <c r="C85" s="168"/>
      <c r="D85" s="168"/>
      <c r="E85" s="168"/>
    </row>
    <row r="86" spans="2:5" x14ac:dyDescent="0.2">
      <c r="B86" s="165"/>
      <c r="C86" s="168"/>
      <c r="D86" s="168"/>
      <c r="E86" s="168"/>
    </row>
    <row r="87" spans="2:5" x14ac:dyDescent="0.2">
      <c r="B87" s="165"/>
      <c r="C87" s="168"/>
      <c r="D87" s="168"/>
      <c r="E87" s="168"/>
    </row>
    <row r="88" spans="2:5" x14ac:dyDescent="0.2">
      <c r="B88" s="168" t="s">
        <v>655</v>
      </c>
      <c r="C88" s="166"/>
      <c r="D88" s="168" t="s">
        <v>656</v>
      </c>
      <c r="E88" s="168"/>
    </row>
    <row r="89" spans="2:5" x14ac:dyDescent="0.2">
      <c r="B89" s="168" t="s">
        <v>657</v>
      </c>
      <c r="C89" s="166"/>
      <c r="D89" s="168" t="s">
        <v>658</v>
      </c>
      <c r="E89" s="16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66" orientation="portrait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2019-08-01T16:22:56Z</cp:lastPrinted>
  <dcterms:created xsi:type="dcterms:W3CDTF">2012-12-11T20:36:24Z</dcterms:created>
  <dcterms:modified xsi:type="dcterms:W3CDTF">2019-08-01T16:23:18Z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