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do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17" i="4" l="1"/>
  <c r="H17" i="4" s="1"/>
  <c r="E16" i="4"/>
  <c r="H16" i="4" s="1"/>
  <c r="E15" i="4"/>
  <c r="H15" i="4" s="1"/>
  <c r="E14" i="4"/>
  <c r="H14" i="4" s="1"/>
  <c r="H56" i="4" l="1"/>
  <c r="G56" i="4"/>
  <c r="F56" i="4"/>
  <c r="E56" i="4"/>
  <c r="D56" i="4"/>
  <c r="H54" i="4"/>
  <c r="H52" i="4"/>
  <c r="H50" i="4"/>
  <c r="H48" i="4"/>
  <c r="H46" i="4"/>
  <c r="H44" i="4"/>
  <c r="H42" i="4"/>
  <c r="E54" i="4"/>
  <c r="E52" i="4"/>
  <c r="E50" i="4"/>
  <c r="E48" i="4"/>
  <c r="E46" i="4"/>
  <c r="E44" i="4"/>
  <c r="E42" i="4"/>
  <c r="C56" i="4"/>
  <c r="H34" i="4"/>
  <c r="G34" i="4"/>
  <c r="F34" i="4"/>
  <c r="H32" i="4"/>
  <c r="H31" i="4"/>
  <c r="H30" i="4"/>
  <c r="H29" i="4"/>
  <c r="E34" i="4"/>
  <c r="E32" i="4"/>
  <c r="E31" i="4"/>
  <c r="E30" i="4"/>
  <c r="E29" i="4"/>
  <c r="D34" i="4"/>
  <c r="C34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20" i="4"/>
  <c r="F20" i="4"/>
  <c r="D20" i="4"/>
  <c r="C20" i="4"/>
  <c r="H20" i="4" l="1"/>
  <c r="E20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0" i="5"/>
  <c r="H17" i="5"/>
  <c r="H14" i="5"/>
  <c r="H13" i="5"/>
  <c r="H12" i="5"/>
  <c r="H10" i="5"/>
  <c r="H9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H22" i="5" s="1"/>
  <c r="E21" i="5"/>
  <c r="H21" i="5" s="1"/>
  <c r="E20" i="5"/>
  <c r="E19" i="5"/>
  <c r="H19" i="5" s="1"/>
  <c r="E18" i="5"/>
  <c r="H18" i="5" s="1"/>
  <c r="E17" i="5"/>
  <c r="E14" i="5"/>
  <c r="E13" i="5"/>
  <c r="E12" i="5"/>
  <c r="E11" i="5"/>
  <c r="H11" i="5" s="1"/>
  <c r="E10" i="5"/>
  <c r="E9" i="5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2" i="6"/>
  <c r="H41" i="6"/>
  <c r="H40" i="6"/>
  <c r="H39" i="6"/>
  <c r="H38" i="6"/>
  <c r="H36" i="6"/>
  <c r="H35" i="6"/>
  <c r="H34" i="6"/>
  <c r="H32" i="6"/>
  <c r="H29" i="6"/>
  <c r="H26" i="6"/>
  <c r="H25" i="6"/>
  <c r="H21" i="6"/>
  <c r="H20" i="6"/>
  <c r="H16" i="6"/>
  <c r="H12" i="6"/>
  <c r="H11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H44" i="6" s="1"/>
  <c r="E42" i="6"/>
  <c r="E41" i="6"/>
  <c r="E40" i="6"/>
  <c r="E39" i="6"/>
  <c r="E38" i="6"/>
  <c r="E37" i="6"/>
  <c r="H37" i="6" s="1"/>
  <c r="E36" i="6"/>
  <c r="E35" i="6"/>
  <c r="E34" i="6"/>
  <c r="E32" i="6"/>
  <c r="E31" i="6"/>
  <c r="H31" i="6" s="1"/>
  <c r="E30" i="6"/>
  <c r="H30" i="6" s="1"/>
  <c r="E29" i="6"/>
  <c r="E28" i="6"/>
  <c r="H28" i="6" s="1"/>
  <c r="E27" i="6"/>
  <c r="H27" i="6" s="1"/>
  <c r="E26" i="6"/>
  <c r="E25" i="6"/>
  <c r="E24" i="6"/>
  <c r="H24" i="6" s="1"/>
  <c r="E22" i="6"/>
  <c r="H22" i="6" s="1"/>
  <c r="E21" i="6"/>
  <c r="E20" i="6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C42" i="5" l="1"/>
  <c r="H16" i="5"/>
  <c r="G42" i="5"/>
  <c r="F42" i="5"/>
  <c r="D42" i="5"/>
  <c r="H6" i="5"/>
  <c r="E6" i="5"/>
  <c r="E16" i="8"/>
  <c r="H6" i="8"/>
  <c r="H16" i="8" s="1"/>
  <c r="E43" i="6"/>
  <c r="H43" i="6" s="1"/>
  <c r="E33" i="6"/>
  <c r="H33" i="6" s="1"/>
  <c r="E23" i="6"/>
  <c r="H23" i="6" s="1"/>
  <c r="G77" i="6"/>
  <c r="F77" i="6"/>
  <c r="E13" i="6"/>
  <c r="H13" i="6" s="1"/>
  <c r="D77" i="6"/>
  <c r="C77" i="6"/>
  <c r="E5" i="6"/>
  <c r="E25" i="5"/>
  <c r="E16" i="5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<sst xmlns="http://schemas.openxmlformats.org/spreadsheetml/2006/main" count="223" uniqueCount="149">
  <si>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</si>
  <si>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</si>
  <si>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</si>
  <si>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</si>
  <si>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</si>
  <si>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</si>
  <si>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</si>
  <si>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</si>
  <si>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</si>
  <si>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</si>
  <si>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</si>
  <si>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</si>
  <si>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</si>
  <si>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</si>
  <si>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</si>
  <si>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</si>
  <si>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</si>
  <si>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</si>
  <si>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</si>
  <si>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</si>
  <si>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</si>
  <si>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</si>
  <si>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</si>
  <si>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</si>
  <si>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</si>
  <si>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</si>
  <si>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</si>
  <si>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</si>
  <si>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</si>
  <si>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</si>
  <si>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</si>
  <si>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</si>
  <si>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</si>
  <si>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</si>
  <si>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</si>
  <si>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</si>
  <si>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</si>
  <si>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</si>
  <si>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</si>
  <si>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</si>
  <si>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</si>
  <si>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</si>
  <si>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</si>
  <si>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</si>
  <si>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</si>
  <si>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</si>
  <si>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</si>
  <si>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</si>
  <si>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</si>
  <si>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</si>
  <si>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</si>
  <si>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</si>
  <si>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</si>
  <si>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</si>
  <si>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</si>
  <si>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</si>
  <si>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</si>
  <si>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</si>
  <si>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</si>
  <si>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</si>
  <si>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</si>
  <si>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</si>
  <si>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</si>
  <si>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</si>
  <si>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</si>
  <si>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</si>
  <si>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</si>
  <si>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</si>
  <si>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</si>
  <si>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</si>
  <si>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</si>
  <si>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</si>
  <si>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</si>
  <si>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</si>
  <si>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</si>
  <si>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</si>
  <si>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</si>
  <si>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</si>
  <si>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</si>
  <si>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</si>
  <si>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</si>
  <si>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</si>
  <si>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</si>
  <si>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</si>
  <si>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</si>
  <si>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</si>
  <si>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</si>
  <si>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</si>
  <si>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</si>
  <si>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</si>
  <si>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</si>
  <si>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</si>
  <si>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</si>
  <si>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</si>
  <si>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</si>
  <si>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</si>
  <si>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</si>
  <si>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</si>
  <si>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</si>
  <si>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</si>
  <si>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</si>
  <si>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</si>
  <si>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</si>
  <si>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</si>
  <si>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</si>
  <si>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</si>
  <si>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</si>
  <si>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</si>
  <si>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</si>
  <si>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</si>
  <si>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</si>
  <si>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</si>
  <si>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</si>
  <si>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</si>
  <si>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</si>
  <si>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</si>
  <si>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</si>
  <si>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</si>
  <si>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</si>
  <si>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</si>
  <si>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</si>
  <si>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</si>
  <si>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</si>
  <si>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</si>
  <si>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</si>
  <si>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</si>
  <si>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</si>
  <si>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</si>
  <si>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OCAMPO, GTO.
ESTADO ANALÍTICO DEL EJERCICIO DEL PRESUPUESTO DE EGRESOS
Clasificación por Objeto del Gasto (Capítulo y Concepto)
Del 1 de Enero al AL 30 DE JUNIO DEL 2019</t>
  </si>
  <si>
    <t>SISTEMA PARA EL DESARROLLO INTEGRAL DE LA FAMILIA DEL MUNICIPIO DE OCAMPO, GTO.
ESTADO ANALÍTICO DEL EJERCICIO DEL PRESUPUESTO DE EGRESOS
Clasificación Económica (por Tipo de Gasto)
Del 1 de Enero al AL 30 DE JUNIO DEL 2019</t>
  </si>
  <si>
    <t>PRESIDENCIA</t>
  </si>
  <si>
    <t>DIRECCION</t>
  </si>
  <si>
    <t>CEMAIV</t>
  </si>
  <si>
    <t>UNIDAD DE REHABILITACION</t>
  </si>
  <si>
    <t>ADULTOS MAYORES</t>
  </si>
  <si>
    <t>ASISTENCIA ALIMENTARIA</t>
  </si>
  <si>
    <t>MI CASA DIFERENTE</t>
  </si>
  <si>
    <t>RED MOVIL</t>
  </si>
  <si>
    <t>PREVERP</t>
  </si>
  <si>
    <t>CAIC</t>
  </si>
  <si>
    <t>SISTEMA PARA EL DESARROLLO INTEGRAL DE LA FAMILIA DEL MUNICIPIO DE OCAMPO, GTO.
ESTADO ANALÍTICO DEL EJERCICIO DEL PRESUPUESTO DE EGRESOS
Clasificación Administrativa
Del 1 de Enero al AL 30 DE JUNIO DEL 2019</t>
  </si>
  <si>
    <t>Gobierno (Federal/Estatal/Municipal) de SISTEMA PARA EL DESARROLLO INTEGRAL DE LA FAMILIA DEL MUNICIPIO DE OCAMPO, GTO.
Estado Analítico del Ejercicio del Presupuesto de Egresos
Clasificación Administrativa
Del 1 de Enero al AL 30 DE JUNIO DEL 2019</t>
  </si>
  <si>
    <t>Sector Paraestatal del Gobierno (Federal/Estatal/Municipal) de SISTEMA PARA EL DESARROLLO INTEGRAL DE LA FAMILIA DEL MUNICIPIO DE OCAMPO, GTO.
Estado Analítico del Ejercicio del Presupuesto de Egresos
Clasificación Administrativa
Del 1 de Enero al AL 30 DE JUNIO DEL 2019</t>
  </si>
  <si>
    <t>SISTEMA PARA EL DESARROLLO INTEGRAL DE LA FAMILIA DEL MUNICIPIO DE OCAMPO, GTO.
ESTADO ANALÍTICO DEL EJERCICIO DEL PRESUPUESTO DE EGRESOS
Clasificación Funcional (Finalidad y Función)
Del 1 de Enero al AL 30 DE JUNIO DEL 2019</t>
  </si>
  <si>
    <t>"Bajo protesta de decir verdad declaramos que los estados financieros y sus notas, son razonablemente correctos y son responsabilidad del emisor"</t>
  </si>
  <si>
    <t>Ing. Genaro Erik Lara Aviles</t>
  </si>
  <si>
    <t>C.P. Angelica Cardona Velazquez</t>
  </si>
  <si>
    <t>Director de SMDF, Ocampo, Gto.</t>
  </si>
  <si>
    <t>Administrador de SMDIF, Ocampo,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</si>
</sst>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9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12" xfId="8" applyNumberFormat="1" applyFont="1" applyFill="1" applyBorder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2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opLeftCell="A49" workbookViewId="0">
      <selection activeCell="A78" sqref="A78:E85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8" t="s">
        <v>128</v>
      </c>
      <c r="B1" s="59"/>
      <c r="C1" s="59"/>
      <c r="D1" s="59"/>
      <c r="E1" s="59"/>
      <c r="F1" s="59"/>
      <c r="G1" s="59"/>
      <c r="H1" s="60"/>
    </row>
    <row r="2" spans="1:8" x14ac:dyDescent="0.2">
      <c r="A2" s="63" t="s">
        <v>54</v>
      </c>
      <c r="B2" s="64"/>
      <c r="C2" s="58" t="s">
        <v>60</v>
      </c>
      <c r="D2" s="59"/>
      <c r="E2" s="59"/>
      <c r="F2" s="59"/>
      <c r="G2" s="60"/>
      <c r="H2" s="61" t="s">
        <v>59</v>
      </c>
    </row>
    <row r="3" spans="1:8" ht="24.95" customHeight="1" x14ac:dyDescent="0.2">
      <c r="A3" s="65"/>
      <c r="B3" s="66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2"/>
    </row>
    <row r="4" spans="1:8" x14ac:dyDescent="0.2">
      <c r="A4" s="67"/>
      <c r="B4" s="68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3511719.73</v>
      </c>
      <c r="D5" s="14">
        <f>SUM(D6:D12)</f>
        <v>0</v>
      </c>
      <c r="E5" s="14">
        <f>C5+D5</f>
        <v>3511719.73</v>
      </c>
      <c r="F5" s="14">
        <f>SUM(F6:F12)</f>
        <v>1410195.6</v>
      </c>
      <c r="G5" s="14">
        <f>SUM(G6:G12)</f>
        <v>1402282.05</v>
      </c>
      <c r="H5" s="14">
        <f>E5-F5</f>
        <v>2101524.13</v>
      </c>
    </row>
    <row r="6" spans="1:8" x14ac:dyDescent="0.2">
      <c r="A6" s="49">
        <v>1100</v>
      </c>
      <c r="B6" s="11" t="s">
        <v>70</v>
      </c>
      <c r="C6" s="15">
        <v>2136336</v>
      </c>
      <c r="D6" s="15">
        <v>0</v>
      </c>
      <c r="E6" s="15">
        <f t="shared" ref="E6:E69" si="0">C6+D6</f>
        <v>2136336</v>
      </c>
      <c r="F6" s="15">
        <v>946980.66</v>
      </c>
      <c r="G6" s="15">
        <v>946980.66</v>
      </c>
      <c r="H6" s="15">
        <f t="shared" ref="H6:H69" si="1">E6-F6</f>
        <v>1189355.3399999999</v>
      </c>
    </row>
    <row r="7" spans="1:8" x14ac:dyDescent="0.2">
      <c r="A7" s="49">
        <v>1200</v>
      </c>
      <c r="B7" s="11" t="s">
        <v>71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72</v>
      </c>
      <c r="C8" s="15">
        <v>605091.4</v>
      </c>
      <c r="D8" s="15">
        <v>0</v>
      </c>
      <c r="E8" s="15">
        <f t="shared" si="0"/>
        <v>605091.4</v>
      </c>
      <c r="F8" s="15">
        <v>126715.47</v>
      </c>
      <c r="G8" s="15">
        <v>126715.47</v>
      </c>
      <c r="H8" s="15">
        <f t="shared" si="1"/>
        <v>478375.93000000005</v>
      </c>
    </row>
    <row r="9" spans="1:8" x14ac:dyDescent="0.2">
      <c r="A9" s="49">
        <v>1400</v>
      </c>
      <c r="B9" s="11" t="s">
        <v>35</v>
      </c>
      <c r="C9" s="15">
        <v>102000</v>
      </c>
      <c r="D9" s="15">
        <v>0</v>
      </c>
      <c r="E9" s="15">
        <f t="shared" si="0"/>
        <v>102000</v>
      </c>
      <c r="F9" s="15">
        <v>33229.449999999997</v>
      </c>
      <c r="G9" s="15">
        <v>25315.9</v>
      </c>
      <c r="H9" s="15">
        <f t="shared" si="1"/>
        <v>68770.55</v>
      </c>
    </row>
    <row r="10" spans="1:8" x14ac:dyDescent="0.2">
      <c r="A10" s="49">
        <v>1500</v>
      </c>
      <c r="B10" s="11" t="s">
        <v>73</v>
      </c>
      <c r="C10" s="15">
        <v>668292.32999999996</v>
      </c>
      <c r="D10" s="15">
        <v>0</v>
      </c>
      <c r="E10" s="15">
        <f t="shared" si="0"/>
        <v>668292.32999999996</v>
      </c>
      <c r="F10" s="15">
        <v>303270.02</v>
      </c>
      <c r="G10" s="15">
        <v>303270.02</v>
      </c>
      <c r="H10" s="15">
        <f t="shared" si="1"/>
        <v>365022.30999999994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1616535.1</v>
      </c>
      <c r="D13" s="15">
        <f>SUM(D14:D22)</f>
        <v>0</v>
      </c>
      <c r="E13" s="15">
        <f t="shared" si="0"/>
        <v>1616535.1</v>
      </c>
      <c r="F13" s="15">
        <f>SUM(F14:F22)</f>
        <v>420529.06</v>
      </c>
      <c r="G13" s="15">
        <f>SUM(G14:G22)</f>
        <v>420529.06</v>
      </c>
      <c r="H13" s="15">
        <f t="shared" si="1"/>
        <v>1196006.04</v>
      </c>
    </row>
    <row r="14" spans="1:8" x14ac:dyDescent="0.2">
      <c r="A14" s="49">
        <v>2100</v>
      </c>
      <c r="B14" s="11" t="s">
        <v>75</v>
      </c>
      <c r="C14" s="15">
        <v>220000</v>
      </c>
      <c r="D14" s="15">
        <v>0</v>
      </c>
      <c r="E14" s="15">
        <f t="shared" si="0"/>
        <v>220000</v>
      </c>
      <c r="F14" s="15">
        <v>68378.31</v>
      </c>
      <c r="G14" s="15">
        <v>68378.31</v>
      </c>
      <c r="H14" s="15">
        <f t="shared" si="1"/>
        <v>151621.69</v>
      </c>
    </row>
    <row r="15" spans="1:8" x14ac:dyDescent="0.2">
      <c r="A15" s="49">
        <v>2200</v>
      </c>
      <c r="B15" s="11" t="s">
        <v>76</v>
      </c>
      <c r="C15" s="15">
        <v>830596.5</v>
      </c>
      <c r="D15" s="15">
        <v>0</v>
      </c>
      <c r="E15" s="15">
        <f t="shared" si="0"/>
        <v>830596.5</v>
      </c>
      <c r="F15" s="15">
        <v>75000</v>
      </c>
      <c r="G15" s="15">
        <v>75000</v>
      </c>
      <c r="H15" s="15">
        <f t="shared" si="1"/>
        <v>755596.5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10000</v>
      </c>
      <c r="D17" s="15">
        <v>0</v>
      </c>
      <c r="E17" s="15">
        <f t="shared" si="0"/>
        <v>10000</v>
      </c>
      <c r="F17" s="15">
        <v>0</v>
      </c>
      <c r="G17" s="15">
        <v>0</v>
      </c>
      <c r="H17" s="15">
        <f t="shared" si="1"/>
        <v>10000</v>
      </c>
    </row>
    <row r="18" spans="1:8" x14ac:dyDescent="0.2">
      <c r="A18" s="49">
        <v>2500</v>
      </c>
      <c r="B18" s="11" t="s">
        <v>79</v>
      </c>
      <c r="C18" s="15">
        <v>5000</v>
      </c>
      <c r="D18" s="15">
        <v>0</v>
      </c>
      <c r="E18" s="15">
        <f t="shared" si="0"/>
        <v>5000</v>
      </c>
      <c r="F18" s="15">
        <v>0</v>
      </c>
      <c r="G18" s="15">
        <v>0</v>
      </c>
      <c r="H18" s="15">
        <f t="shared" si="1"/>
        <v>5000</v>
      </c>
    </row>
    <row r="19" spans="1:8" x14ac:dyDescent="0.2">
      <c r="A19" s="49">
        <v>2600</v>
      </c>
      <c r="B19" s="11" t="s">
        <v>80</v>
      </c>
      <c r="C19" s="15">
        <v>299000</v>
      </c>
      <c r="D19" s="15">
        <v>0</v>
      </c>
      <c r="E19" s="15">
        <f t="shared" si="0"/>
        <v>299000</v>
      </c>
      <c r="F19" s="15">
        <v>196029.58</v>
      </c>
      <c r="G19" s="15">
        <v>196029.58</v>
      </c>
      <c r="H19" s="15">
        <f t="shared" si="1"/>
        <v>102970.42000000001</v>
      </c>
    </row>
    <row r="20" spans="1:8" x14ac:dyDescent="0.2">
      <c r="A20" s="49">
        <v>2700</v>
      </c>
      <c r="B20" s="11" t="s">
        <v>81</v>
      </c>
      <c r="C20" s="15">
        <v>0</v>
      </c>
      <c r="D20" s="15">
        <v>0</v>
      </c>
      <c r="E20" s="15">
        <f t="shared" si="0"/>
        <v>0</v>
      </c>
      <c r="F20" s="15">
        <v>0</v>
      </c>
      <c r="G20" s="15">
        <v>0</v>
      </c>
      <c r="H20" s="15">
        <f t="shared" si="1"/>
        <v>0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251938.6</v>
      </c>
      <c r="D22" s="15">
        <v>0</v>
      </c>
      <c r="E22" s="15">
        <f t="shared" si="0"/>
        <v>251938.6</v>
      </c>
      <c r="F22" s="15">
        <v>81121.17</v>
      </c>
      <c r="G22" s="15">
        <v>81121.17</v>
      </c>
      <c r="H22" s="15">
        <f t="shared" si="1"/>
        <v>170817.43</v>
      </c>
    </row>
    <row r="23" spans="1:8" x14ac:dyDescent="0.2">
      <c r="A23" s="48" t="s">
        <v>63</v>
      </c>
      <c r="B23" s="7"/>
      <c r="C23" s="15">
        <f>SUM(C24:C32)</f>
        <v>435500</v>
      </c>
      <c r="D23" s="15">
        <f>SUM(D24:D32)</f>
        <v>0</v>
      </c>
      <c r="E23" s="15">
        <f t="shared" si="0"/>
        <v>435500</v>
      </c>
      <c r="F23" s="15">
        <f>SUM(F24:F32)</f>
        <v>210054.49999999997</v>
      </c>
      <c r="G23" s="15">
        <f>SUM(G24:G32)</f>
        <v>206272.89999999997</v>
      </c>
      <c r="H23" s="15">
        <f t="shared" si="1"/>
        <v>225445.50000000003</v>
      </c>
    </row>
    <row r="24" spans="1:8" x14ac:dyDescent="0.2">
      <c r="A24" s="49">
        <v>3100</v>
      </c>
      <c r="B24" s="11" t="s">
        <v>84</v>
      </c>
      <c r="C24" s="15">
        <v>103500</v>
      </c>
      <c r="D24" s="15">
        <v>0</v>
      </c>
      <c r="E24" s="15">
        <f t="shared" si="0"/>
        <v>103500</v>
      </c>
      <c r="F24" s="15">
        <v>43676</v>
      </c>
      <c r="G24" s="15">
        <v>43676</v>
      </c>
      <c r="H24" s="15">
        <f t="shared" si="1"/>
        <v>59824</v>
      </c>
    </row>
    <row r="25" spans="1:8" x14ac:dyDescent="0.2">
      <c r="A25" s="49">
        <v>3200</v>
      </c>
      <c r="B25" s="11" t="s">
        <v>85</v>
      </c>
      <c r="C25" s="15">
        <v>0</v>
      </c>
      <c r="D25" s="15">
        <v>0</v>
      </c>
      <c r="E25" s="15">
        <f t="shared" si="0"/>
        <v>0</v>
      </c>
      <c r="F25" s="15">
        <v>0</v>
      </c>
      <c r="G25" s="15">
        <v>0</v>
      </c>
      <c r="H25" s="15">
        <f t="shared" si="1"/>
        <v>0</v>
      </c>
    </row>
    <row r="26" spans="1:8" x14ac:dyDescent="0.2">
      <c r="A26" s="49">
        <v>3300</v>
      </c>
      <c r="B26" s="11" t="s">
        <v>86</v>
      </c>
      <c r="C26" s="15">
        <v>0</v>
      </c>
      <c r="D26" s="15">
        <v>0</v>
      </c>
      <c r="E26" s="15">
        <f t="shared" si="0"/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49">
        <v>3400</v>
      </c>
      <c r="B27" s="11" t="s">
        <v>87</v>
      </c>
      <c r="C27" s="15">
        <v>75000</v>
      </c>
      <c r="D27" s="15">
        <v>0</v>
      </c>
      <c r="E27" s="15">
        <f t="shared" si="0"/>
        <v>75000</v>
      </c>
      <c r="F27" s="15">
        <v>11195.58</v>
      </c>
      <c r="G27" s="15">
        <v>11195.58</v>
      </c>
      <c r="H27" s="15">
        <f t="shared" si="1"/>
        <v>63804.42</v>
      </c>
    </row>
    <row r="28" spans="1:8" x14ac:dyDescent="0.2">
      <c r="A28" s="49">
        <v>3500</v>
      </c>
      <c r="B28" s="11" t="s">
        <v>88</v>
      </c>
      <c r="C28" s="15">
        <v>30000</v>
      </c>
      <c r="D28" s="15">
        <v>0</v>
      </c>
      <c r="E28" s="15">
        <f t="shared" si="0"/>
        <v>30000</v>
      </c>
      <c r="F28" s="15">
        <v>27652.12</v>
      </c>
      <c r="G28" s="15">
        <v>27652.12</v>
      </c>
      <c r="H28" s="15">
        <f t="shared" si="1"/>
        <v>2347.880000000001</v>
      </c>
    </row>
    <row r="29" spans="1:8" x14ac:dyDescent="0.2">
      <c r="A29" s="49">
        <v>3600</v>
      </c>
      <c r="B29" s="11" t="s">
        <v>89</v>
      </c>
      <c r="C29" s="15">
        <v>0</v>
      </c>
      <c r="D29" s="15">
        <v>0</v>
      </c>
      <c r="E29" s="15">
        <f t="shared" si="0"/>
        <v>0</v>
      </c>
      <c r="F29" s="15">
        <v>0</v>
      </c>
      <c r="G29" s="15">
        <v>0</v>
      </c>
      <c r="H29" s="15">
        <f t="shared" si="1"/>
        <v>0</v>
      </c>
    </row>
    <row r="30" spans="1:8" x14ac:dyDescent="0.2">
      <c r="A30" s="49">
        <v>3700</v>
      </c>
      <c r="B30" s="11" t="s">
        <v>90</v>
      </c>
      <c r="C30" s="15">
        <v>97000</v>
      </c>
      <c r="D30" s="15">
        <v>0</v>
      </c>
      <c r="E30" s="15">
        <f t="shared" si="0"/>
        <v>97000</v>
      </c>
      <c r="F30" s="15">
        <v>95905.03</v>
      </c>
      <c r="G30" s="15">
        <v>95905.03</v>
      </c>
      <c r="H30" s="15">
        <f t="shared" si="1"/>
        <v>1094.9700000000012</v>
      </c>
    </row>
    <row r="31" spans="1:8" x14ac:dyDescent="0.2">
      <c r="A31" s="49">
        <v>3800</v>
      </c>
      <c r="B31" s="11" t="s">
        <v>91</v>
      </c>
      <c r="C31" s="15">
        <v>130000</v>
      </c>
      <c r="D31" s="15">
        <v>0</v>
      </c>
      <c r="E31" s="15">
        <f t="shared" si="0"/>
        <v>130000</v>
      </c>
      <c r="F31" s="15">
        <v>31625.77</v>
      </c>
      <c r="G31" s="15">
        <v>27844.17</v>
      </c>
      <c r="H31" s="15">
        <f t="shared" si="1"/>
        <v>98374.23</v>
      </c>
    </row>
    <row r="32" spans="1:8" x14ac:dyDescent="0.2">
      <c r="A32" s="49">
        <v>3900</v>
      </c>
      <c r="B32" s="11" t="s">
        <v>19</v>
      </c>
      <c r="C32" s="15">
        <v>0</v>
      </c>
      <c r="D32" s="15">
        <v>0</v>
      </c>
      <c r="E32" s="15">
        <f t="shared" si="0"/>
        <v>0</v>
      </c>
      <c r="F32" s="15">
        <v>0</v>
      </c>
      <c r="G32" s="15">
        <v>0</v>
      </c>
      <c r="H32" s="15">
        <f t="shared" si="1"/>
        <v>0</v>
      </c>
    </row>
    <row r="33" spans="1:8" x14ac:dyDescent="0.2">
      <c r="A33" s="48" t="s">
        <v>64</v>
      </c>
      <c r="B33" s="7"/>
      <c r="C33" s="15">
        <f>SUM(C34:C42)</f>
        <v>115503.52</v>
      </c>
      <c r="D33" s="15">
        <f>SUM(D34:D42)</f>
        <v>12307.82</v>
      </c>
      <c r="E33" s="15">
        <f t="shared" si="0"/>
        <v>127811.34</v>
      </c>
      <c r="F33" s="15">
        <f>SUM(F34:F42)</f>
        <v>94451.23</v>
      </c>
      <c r="G33" s="15">
        <f>SUM(G34:G42)</f>
        <v>106733.73</v>
      </c>
      <c r="H33" s="15">
        <f t="shared" si="1"/>
        <v>33360.11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115503.52</v>
      </c>
      <c r="D37" s="15">
        <v>12307.82</v>
      </c>
      <c r="E37" s="15">
        <f t="shared" si="0"/>
        <v>127811.34</v>
      </c>
      <c r="F37" s="15">
        <v>94451.23</v>
      </c>
      <c r="G37" s="15">
        <v>106733.73</v>
      </c>
      <c r="H37" s="15">
        <f t="shared" si="1"/>
        <v>33360.11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0</v>
      </c>
      <c r="D43" s="15">
        <f>SUM(D44:D52)</f>
        <v>89429.47</v>
      </c>
      <c r="E43" s="15">
        <f t="shared" si="0"/>
        <v>89429.47</v>
      </c>
      <c r="F43" s="15">
        <f>SUM(F44:F52)</f>
        <v>85854.47</v>
      </c>
      <c r="G43" s="15">
        <f>SUM(G44:G52)</f>
        <v>85854.47</v>
      </c>
      <c r="H43" s="15">
        <f t="shared" si="1"/>
        <v>3575</v>
      </c>
    </row>
    <row r="44" spans="1:8" x14ac:dyDescent="0.2">
      <c r="A44" s="49">
        <v>5100</v>
      </c>
      <c r="B44" s="11" t="s">
        <v>99</v>
      </c>
      <c r="C44" s="15">
        <v>0</v>
      </c>
      <c r="D44" s="15">
        <v>89429.47</v>
      </c>
      <c r="E44" s="15">
        <f t="shared" si="0"/>
        <v>89429.47</v>
      </c>
      <c r="F44" s="15">
        <v>85854.47</v>
      </c>
      <c r="G44" s="15">
        <v>85854.47</v>
      </c>
      <c r="H44" s="15">
        <f t="shared" si="1"/>
        <v>3575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5679258.3499999996</v>
      </c>
      <c r="D77" s="17">
        <f t="shared" si="4"/>
        <v>101737.29000000001</v>
      </c>
      <c r="E77" s="17">
        <f t="shared" si="4"/>
        <v>5780995.6399999997</v>
      </c>
      <c r="F77" s="17">
        <f t="shared" si="4"/>
        <v>2221084.8600000003</v>
      </c>
      <c r="G77" s="17">
        <f t="shared" si="4"/>
        <v>2221672.2100000004</v>
      </c>
      <c r="H77" s="17">
        <f t="shared" si="4"/>
        <v>3559910.78</v>
      </c>
    </row>
    <row r="78" spans="1:8" x14ac:dyDescent="0.2">
      <c r="A78" s="37"/>
      <c r="B78" s="52" t="s">
        <v>144</v>
      </c>
      <c r="C78" s="52"/>
      <c r="D78" s="52"/>
      <c r="E78" s="52"/>
    </row>
    <row r="79" spans="1:8" x14ac:dyDescent="0.2">
      <c r="A79" s="37"/>
      <c r="B79" s="54"/>
      <c r="C79" s="55"/>
      <c r="D79" s="55"/>
      <c r="E79" s="55"/>
    </row>
    <row r="80" spans="1:8" x14ac:dyDescent="0.2">
      <c r="A80" s="37"/>
      <c r="B80" s="56"/>
      <c r="C80" s="57"/>
      <c r="D80" s="57"/>
      <c r="E80" s="57"/>
    </row>
    <row r="81" spans="1:5" x14ac:dyDescent="0.2">
      <c r="A81" s="3"/>
      <c r="B81" s="56"/>
      <c r="C81" s="57"/>
      <c r="D81" s="57"/>
      <c r="E81" s="57"/>
    </row>
    <row r="82" spans="1:5" x14ac:dyDescent="0.2">
      <c r="A82" s="3"/>
      <c r="B82" s="54"/>
      <c r="C82" s="57"/>
      <c r="D82" s="57"/>
      <c r="E82" s="57"/>
    </row>
    <row r="83" spans="1:5" x14ac:dyDescent="0.2">
      <c r="A83" s="3"/>
      <c r="B83" s="54"/>
      <c r="C83" s="57"/>
      <c r="D83" s="57"/>
      <c r="E83" s="57"/>
    </row>
    <row r="84" spans="1:5" x14ac:dyDescent="0.2">
      <c r="A84" s="3"/>
      <c r="B84" s="57" t="s">
        <v>145</v>
      </c>
      <c r="C84" s="55"/>
      <c r="D84" s="57" t="s">
        <v>146</v>
      </c>
      <c r="E84" s="57"/>
    </row>
    <row r="85" spans="1:5" x14ac:dyDescent="0.2">
      <c r="A85" s="3"/>
      <c r="B85" s="57" t="s">
        <v>147</v>
      </c>
      <c r="C85" s="55"/>
      <c r="D85" s="57" t="s">
        <v>148</v>
      </c>
      <c r="E85" s="57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zoomScaleNormal="100" workbookViewId="0">
      <selection activeCell="A18" sqref="A18:F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8" t="s">
        <v>129</v>
      </c>
      <c r="B1" s="59"/>
      <c r="C1" s="59"/>
      <c r="D1" s="59"/>
      <c r="E1" s="59"/>
      <c r="F1" s="59"/>
      <c r="G1" s="59"/>
      <c r="H1" s="60"/>
    </row>
    <row r="2" spans="1:8" x14ac:dyDescent="0.2">
      <c r="A2" s="63" t="s">
        <v>54</v>
      </c>
      <c r="B2" s="64"/>
      <c r="C2" s="58" t="s">
        <v>60</v>
      </c>
      <c r="D2" s="59"/>
      <c r="E2" s="59"/>
      <c r="F2" s="59"/>
      <c r="G2" s="60"/>
      <c r="H2" s="61" t="s">
        <v>59</v>
      </c>
    </row>
    <row r="3" spans="1:8" ht="24.95" customHeight="1" x14ac:dyDescent="0.2">
      <c r="A3" s="65"/>
      <c r="B3" s="66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2"/>
    </row>
    <row r="4" spans="1:8" x14ac:dyDescent="0.2">
      <c r="A4" s="67"/>
      <c r="B4" s="68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5679258.3499999996</v>
      </c>
      <c r="D6" s="50">
        <v>12307.82</v>
      </c>
      <c r="E6" s="50">
        <f>C6+D6</f>
        <v>5691566.1699999999</v>
      </c>
      <c r="F6" s="50">
        <v>2135230.39</v>
      </c>
      <c r="G6" s="50">
        <v>2135817.7400000002</v>
      </c>
      <c r="H6" s="50">
        <f>E6-F6</f>
        <v>3556335.78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0</v>
      </c>
      <c r="D8" s="50">
        <v>89429.47</v>
      </c>
      <c r="E8" s="50">
        <f>C8+D8</f>
        <v>89429.47</v>
      </c>
      <c r="F8" s="50">
        <v>85854.47</v>
      </c>
      <c r="G8" s="50">
        <v>85854.47</v>
      </c>
      <c r="H8" s="50">
        <f>E8-F8</f>
        <v>3575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5679258.3499999996</v>
      </c>
      <c r="D16" s="17">
        <f>SUM(D6+D8+D10+D12+D14)</f>
        <v>101737.29000000001</v>
      </c>
      <c r="E16" s="17">
        <f>SUM(E6+E8+E10+E12+E14)</f>
        <v>5780995.6399999997</v>
      </c>
      <c r="F16" s="17">
        <f t="shared" ref="F16:H16" si="0">SUM(F6+F8+F10+F12+F14)</f>
        <v>2221084.8600000003</v>
      </c>
      <c r="G16" s="17">
        <f t="shared" si="0"/>
        <v>2221672.2100000004</v>
      </c>
      <c r="H16" s="17">
        <f t="shared" si="0"/>
        <v>3559910.78</v>
      </c>
    </row>
    <row r="18" spans="1:5" x14ac:dyDescent="0.2">
      <c r="A18" s="37"/>
      <c r="B18" s="52" t="s">
        <v>144</v>
      </c>
      <c r="C18" s="52"/>
      <c r="D18" s="52"/>
      <c r="E18" s="52"/>
    </row>
    <row r="19" spans="1:5" x14ac:dyDescent="0.2">
      <c r="A19" s="37"/>
      <c r="B19" s="54"/>
      <c r="C19" s="55"/>
      <c r="D19" s="55"/>
      <c r="E19" s="55"/>
    </row>
    <row r="20" spans="1:5" x14ac:dyDescent="0.2">
      <c r="A20" s="37"/>
      <c r="B20" s="56"/>
      <c r="C20" s="57"/>
      <c r="D20" s="57"/>
      <c r="E20" s="57"/>
    </row>
    <row r="21" spans="1:5" x14ac:dyDescent="0.2">
      <c r="A21" s="3"/>
      <c r="B21" s="56"/>
      <c r="C21" s="57"/>
      <c r="D21" s="57"/>
      <c r="E21" s="57"/>
    </row>
    <row r="22" spans="1:5" x14ac:dyDescent="0.2">
      <c r="A22" s="3"/>
      <c r="B22" s="54"/>
      <c r="C22" s="57"/>
      <c r="D22" s="57"/>
      <c r="E22" s="57"/>
    </row>
    <row r="23" spans="1:5" x14ac:dyDescent="0.2">
      <c r="A23" s="3"/>
      <c r="B23" s="54"/>
      <c r="C23" s="57"/>
      <c r="D23" s="57"/>
      <c r="E23" s="57"/>
    </row>
    <row r="24" spans="1:5" x14ac:dyDescent="0.2">
      <c r="A24" s="3"/>
      <c r="B24" s="57" t="s">
        <v>145</v>
      </c>
      <c r="C24" s="55"/>
      <c r="D24" s="57" t="s">
        <v>146</v>
      </c>
      <c r="E24" s="57"/>
    </row>
    <row r="25" spans="1:5" x14ac:dyDescent="0.2">
      <c r="A25" s="3"/>
      <c r="B25" s="57" t="s">
        <v>147</v>
      </c>
      <c r="C25" s="55"/>
      <c r="D25" s="57" t="s">
        <v>148</v>
      </c>
      <c r="E25" s="57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topLeftCell="A49" workbookViewId="0">
      <selection activeCell="B57" sqref="B57:F6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8" t="s">
        <v>140</v>
      </c>
      <c r="B1" s="59"/>
      <c r="C1" s="59"/>
      <c r="D1" s="59"/>
      <c r="E1" s="59"/>
      <c r="F1" s="59"/>
      <c r="G1" s="59"/>
      <c r="H1" s="60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3" t="s">
        <v>54</v>
      </c>
      <c r="B3" s="64"/>
      <c r="C3" s="58" t="s">
        <v>60</v>
      </c>
      <c r="D3" s="59"/>
      <c r="E3" s="59"/>
      <c r="F3" s="59"/>
      <c r="G3" s="60"/>
      <c r="H3" s="61" t="s">
        <v>59</v>
      </c>
    </row>
    <row r="4" spans="1:8" ht="24.95" customHeight="1" x14ac:dyDescent="0.2">
      <c r="A4" s="65"/>
      <c r="B4" s="66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2"/>
    </row>
    <row r="5" spans="1:8" x14ac:dyDescent="0.2">
      <c r="A5" s="67"/>
      <c r="B5" s="68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29900</v>
      </c>
      <c r="D7" s="15">
        <v>0</v>
      </c>
      <c r="E7" s="15">
        <f>C7+D7</f>
        <v>29900</v>
      </c>
      <c r="F7" s="15">
        <v>6924.48</v>
      </c>
      <c r="G7" s="15">
        <v>6924.48</v>
      </c>
      <c r="H7" s="15">
        <f>E7-F7</f>
        <v>22975.52</v>
      </c>
    </row>
    <row r="8" spans="1:8" x14ac:dyDescent="0.2">
      <c r="A8" s="4" t="s">
        <v>130</v>
      </c>
      <c r="B8" s="22"/>
      <c r="C8" s="15">
        <v>428790</v>
      </c>
      <c r="D8" s="15">
        <v>0</v>
      </c>
      <c r="E8" s="15">
        <f t="shared" ref="E8:E13" si="0">C8+D8</f>
        <v>428790</v>
      </c>
      <c r="F8" s="15">
        <v>223466.01</v>
      </c>
      <c r="G8" s="15">
        <v>215552.46</v>
      </c>
      <c r="H8" s="15">
        <f t="shared" ref="H8:H13" si="1">E8-F8</f>
        <v>205323.99</v>
      </c>
    </row>
    <row r="9" spans="1:8" x14ac:dyDescent="0.2">
      <c r="A9" s="4" t="s">
        <v>131</v>
      </c>
      <c r="B9" s="22"/>
      <c r="C9" s="15">
        <v>1546734.73</v>
      </c>
      <c r="D9" s="15">
        <v>0</v>
      </c>
      <c r="E9" s="15">
        <f t="shared" si="0"/>
        <v>1546734.73</v>
      </c>
      <c r="F9" s="15">
        <v>758800.76</v>
      </c>
      <c r="G9" s="15">
        <v>758800.76</v>
      </c>
      <c r="H9" s="15">
        <f t="shared" si="1"/>
        <v>787933.97</v>
      </c>
    </row>
    <row r="10" spans="1:8" x14ac:dyDescent="0.2">
      <c r="A10" s="4" t="s">
        <v>132</v>
      </c>
      <c r="B10" s="22"/>
      <c r="C10" s="15">
        <v>1161420.52</v>
      </c>
      <c r="D10" s="15">
        <v>89429.47</v>
      </c>
      <c r="E10" s="15">
        <f t="shared" si="0"/>
        <v>1250849.99</v>
      </c>
      <c r="F10" s="15">
        <v>550228.81000000006</v>
      </c>
      <c r="G10" s="15">
        <v>546447.21</v>
      </c>
      <c r="H10" s="15">
        <f t="shared" si="1"/>
        <v>700621.17999999993</v>
      </c>
    </row>
    <row r="11" spans="1:8" x14ac:dyDescent="0.2">
      <c r="A11" s="4" t="s">
        <v>133</v>
      </c>
      <c r="B11" s="22"/>
      <c r="C11" s="15">
        <v>536241.6</v>
      </c>
      <c r="D11" s="15">
        <v>0</v>
      </c>
      <c r="E11" s="15">
        <f t="shared" si="0"/>
        <v>536241.6</v>
      </c>
      <c r="F11" s="15">
        <v>263020.45</v>
      </c>
      <c r="G11" s="15">
        <v>263020.45</v>
      </c>
      <c r="H11" s="15">
        <f t="shared" si="1"/>
        <v>273221.14999999997</v>
      </c>
    </row>
    <row r="12" spans="1:8" x14ac:dyDescent="0.2">
      <c r="A12" s="4" t="s">
        <v>134</v>
      </c>
      <c r="B12" s="22"/>
      <c r="C12" s="15">
        <v>804880</v>
      </c>
      <c r="D12" s="15">
        <v>0</v>
      </c>
      <c r="E12" s="15">
        <f t="shared" si="0"/>
        <v>804880</v>
      </c>
      <c r="F12" s="15">
        <v>182905.42</v>
      </c>
      <c r="G12" s="15">
        <v>182905.42</v>
      </c>
      <c r="H12" s="15">
        <f t="shared" si="1"/>
        <v>621974.57999999996</v>
      </c>
    </row>
    <row r="13" spans="1:8" x14ac:dyDescent="0.2">
      <c r="A13" s="4" t="s">
        <v>135</v>
      </c>
      <c r="B13" s="22"/>
      <c r="C13" s="15">
        <v>653976.5</v>
      </c>
      <c r="D13" s="15">
        <v>12307.82</v>
      </c>
      <c r="E13" s="15">
        <f t="shared" si="0"/>
        <v>666284.31999999995</v>
      </c>
      <c r="F13" s="15">
        <v>90457.27</v>
      </c>
      <c r="G13" s="15">
        <v>102739.77</v>
      </c>
      <c r="H13" s="15">
        <f t="shared" si="1"/>
        <v>575827.04999999993</v>
      </c>
    </row>
    <row r="14" spans="1:8" x14ac:dyDescent="0.2">
      <c r="A14" s="4" t="s">
        <v>136</v>
      </c>
      <c r="B14" s="22"/>
      <c r="C14" s="15">
        <v>54900</v>
      </c>
      <c r="D14" s="15">
        <v>0</v>
      </c>
      <c r="E14" s="15">
        <f t="shared" ref="E14" si="2">C14+D14</f>
        <v>54900</v>
      </c>
      <c r="F14" s="15">
        <v>29900</v>
      </c>
      <c r="G14" s="15">
        <v>29900</v>
      </c>
      <c r="H14" s="15">
        <f t="shared" ref="H14" si="3">E14-F14</f>
        <v>25000</v>
      </c>
    </row>
    <row r="15" spans="1:8" x14ac:dyDescent="0.2">
      <c r="A15" s="4" t="s">
        <v>137</v>
      </c>
      <c r="B15" s="22"/>
      <c r="C15" s="15">
        <v>89530</v>
      </c>
      <c r="D15" s="15">
        <v>0</v>
      </c>
      <c r="E15" s="15">
        <f t="shared" ref="E15" si="4">C15+D15</f>
        <v>89530</v>
      </c>
      <c r="F15" s="15">
        <v>32528.55</v>
      </c>
      <c r="G15" s="15">
        <v>32528.55</v>
      </c>
      <c r="H15" s="15">
        <f t="shared" ref="H15" si="5">E15-F15</f>
        <v>57001.45</v>
      </c>
    </row>
    <row r="16" spans="1:8" x14ac:dyDescent="0.2">
      <c r="A16" s="4" t="s">
        <v>138</v>
      </c>
      <c r="B16" s="22"/>
      <c r="C16" s="15">
        <v>212555</v>
      </c>
      <c r="D16" s="15">
        <v>0</v>
      </c>
      <c r="E16" s="15">
        <f t="shared" ref="E16" si="6">C16+D16</f>
        <v>212555</v>
      </c>
      <c r="F16" s="15">
        <v>53991.519999999997</v>
      </c>
      <c r="G16" s="15">
        <v>53991.519999999997</v>
      </c>
      <c r="H16" s="15">
        <f t="shared" ref="H16" si="7">E16-F16</f>
        <v>158563.48000000001</v>
      </c>
    </row>
    <row r="17" spans="1:8" x14ac:dyDescent="0.2">
      <c r="A17" s="4" t="s">
        <v>139</v>
      </c>
      <c r="B17" s="22"/>
      <c r="C17" s="15">
        <v>160330</v>
      </c>
      <c r="D17" s="15">
        <v>0</v>
      </c>
      <c r="E17" s="15">
        <f t="shared" ref="E17" si="8">C17+D17</f>
        <v>160330</v>
      </c>
      <c r="F17" s="15">
        <v>28861.59</v>
      </c>
      <c r="G17" s="15">
        <v>28861.59</v>
      </c>
      <c r="H17" s="15">
        <f t="shared" ref="H17" si="9">E17-F17</f>
        <v>131468.41</v>
      </c>
    </row>
    <row r="18" spans="1:8" x14ac:dyDescent="0.2">
      <c r="A18" s="4"/>
      <c r="B18" s="22"/>
      <c r="C18" s="15"/>
      <c r="D18" s="15"/>
      <c r="E18" s="15"/>
      <c r="F18" s="15"/>
      <c r="G18" s="15"/>
      <c r="H18" s="15"/>
    </row>
    <row r="19" spans="1:8" x14ac:dyDescent="0.2">
      <c r="A19" s="4"/>
      <c r="B19" s="25"/>
      <c r="C19" s="16"/>
      <c r="D19" s="16"/>
      <c r="E19" s="16"/>
      <c r="F19" s="16"/>
      <c r="G19" s="16"/>
      <c r="H19" s="16"/>
    </row>
    <row r="20" spans="1:8" x14ac:dyDescent="0.2">
      <c r="A20" s="26"/>
      <c r="B20" s="47" t="s">
        <v>53</v>
      </c>
      <c r="C20" s="23">
        <f t="shared" ref="C20:H20" si="10">SUM(C7:C19)</f>
        <v>5679258.3499999996</v>
      </c>
      <c r="D20" s="23">
        <f t="shared" si="10"/>
        <v>101737.29000000001</v>
      </c>
      <c r="E20" s="23">
        <f t="shared" si="10"/>
        <v>5780995.6400000006</v>
      </c>
      <c r="F20" s="23">
        <f t="shared" si="10"/>
        <v>2221084.86</v>
      </c>
      <c r="G20" s="23">
        <f t="shared" si="10"/>
        <v>2221672.2099999995</v>
      </c>
      <c r="H20" s="23">
        <f t="shared" si="10"/>
        <v>3559910.78</v>
      </c>
    </row>
    <row r="23" spans="1:8" ht="45" customHeight="1" x14ac:dyDescent="0.2">
      <c r="A23" s="58" t="s">
        <v>141</v>
      </c>
      <c r="B23" s="59"/>
      <c r="C23" s="59"/>
      <c r="D23" s="59"/>
      <c r="E23" s="59"/>
      <c r="F23" s="59"/>
      <c r="G23" s="59"/>
      <c r="H23" s="60"/>
    </row>
    <row r="25" spans="1:8" x14ac:dyDescent="0.2">
      <c r="A25" s="63" t="s">
        <v>54</v>
      </c>
      <c r="B25" s="64"/>
      <c r="C25" s="58" t="s">
        <v>60</v>
      </c>
      <c r="D25" s="59"/>
      <c r="E25" s="59"/>
      <c r="F25" s="59"/>
      <c r="G25" s="60"/>
      <c r="H25" s="61" t="s">
        <v>59</v>
      </c>
    </row>
    <row r="26" spans="1:8" ht="22.5" x14ac:dyDescent="0.2">
      <c r="A26" s="65"/>
      <c r="B26" s="66"/>
      <c r="C26" s="9" t="s">
        <v>55</v>
      </c>
      <c r="D26" s="9" t="s">
        <v>125</v>
      </c>
      <c r="E26" s="9" t="s">
        <v>56</v>
      </c>
      <c r="F26" s="9" t="s">
        <v>57</v>
      </c>
      <c r="G26" s="9" t="s">
        <v>58</v>
      </c>
      <c r="H26" s="62"/>
    </row>
    <row r="27" spans="1:8" x14ac:dyDescent="0.2">
      <c r="A27" s="67"/>
      <c r="B27" s="68"/>
      <c r="C27" s="10">
        <v>1</v>
      </c>
      <c r="D27" s="10">
        <v>2</v>
      </c>
      <c r="E27" s="10" t="s">
        <v>126</v>
      </c>
      <c r="F27" s="10">
        <v>4</v>
      </c>
      <c r="G27" s="10">
        <v>5</v>
      </c>
      <c r="H27" s="10" t="s">
        <v>127</v>
      </c>
    </row>
    <row r="28" spans="1:8" x14ac:dyDescent="0.2">
      <c r="A28" s="28"/>
      <c r="B28" s="29"/>
      <c r="C28" s="33"/>
      <c r="D28" s="33"/>
      <c r="E28" s="33"/>
      <c r="F28" s="33"/>
      <c r="G28" s="33"/>
      <c r="H28" s="33"/>
    </row>
    <row r="29" spans="1:8" x14ac:dyDescent="0.2">
      <c r="A29" s="4" t="s">
        <v>8</v>
      </c>
      <c r="B29" s="2"/>
      <c r="C29" s="34">
        <v>0</v>
      </c>
      <c r="D29" s="34">
        <v>0</v>
      </c>
      <c r="E29" s="34">
        <f>C29+D29</f>
        <v>0</v>
      </c>
      <c r="F29" s="34">
        <v>0</v>
      </c>
      <c r="G29" s="34">
        <v>0</v>
      </c>
      <c r="H29" s="34">
        <f>E29-F29</f>
        <v>0</v>
      </c>
    </row>
    <row r="30" spans="1:8" x14ac:dyDescent="0.2">
      <c r="A30" s="4" t="s">
        <v>9</v>
      </c>
      <c r="B30" s="2"/>
      <c r="C30" s="34">
        <v>0</v>
      </c>
      <c r="D30" s="34">
        <v>0</v>
      </c>
      <c r="E30" s="34">
        <f t="shared" ref="E30:E32" si="11">C30+D30</f>
        <v>0</v>
      </c>
      <c r="F30" s="34">
        <v>0</v>
      </c>
      <c r="G30" s="34">
        <v>0</v>
      </c>
      <c r="H30" s="34">
        <f t="shared" ref="H30:H32" si="12">E30-F30</f>
        <v>0</v>
      </c>
    </row>
    <row r="31" spans="1:8" x14ac:dyDescent="0.2">
      <c r="A31" s="4" t="s">
        <v>10</v>
      </c>
      <c r="B31" s="2"/>
      <c r="C31" s="34">
        <v>0</v>
      </c>
      <c r="D31" s="34">
        <v>0</v>
      </c>
      <c r="E31" s="34">
        <f t="shared" si="11"/>
        <v>0</v>
      </c>
      <c r="F31" s="34">
        <v>0</v>
      </c>
      <c r="G31" s="34">
        <v>0</v>
      </c>
      <c r="H31" s="34">
        <f t="shared" si="12"/>
        <v>0</v>
      </c>
    </row>
    <row r="32" spans="1:8" x14ac:dyDescent="0.2">
      <c r="A32" s="4" t="s">
        <v>11</v>
      </c>
      <c r="B32" s="2"/>
      <c r="C32" s="34">
        <v>0</v>
      </c>
      <c r="D32" s="34">
        <v>0</v>
      </c>
      <c r="E32" s="34">
        <f t="shared" si="11"/>
        <v>0</v>
      </c>
      <c r="F32" s="34">
        <v>0</v>
      </c>
      <c r="G32" s="34">
        <v>0</v>
      </c>
      <c r="H32" s="34">
        <f t="shared" si="12"/>
        <v>0</v>
      </c>
    </row>
    <row r="33" spans="1:8" x14ac:dyDescent="0.2">
      <c r="A33" s="4"/>
      <c r="B33" s="2"/>
      <c r="C33" s="35"/>
      <c r="D33" s="35"/>
      <c r="E33" s="35"/>
      <c r="F33" s="35"/>
      <c r="G33" s="35"/>
      <c r="H33" s="35"/>
    </row>
    <row r="34" spans="1:8" x14ac:dyDescent="0.2">
      <c r="A34" s="26"/>
      <c r="B34" s="47" t="s">
        <v>53</v>
      </c>
      <c r="C34" s="23">
        <f>SUM(C29:C33)</f>
        <v>0</v>
      </c>
      <c r="D34" s="23">
        <f>SUM(D29:D33)</f>
        <v>0</v>
      </c>
      <c r="E34" s="23">
        <f>SUM(E29:E32)</f>
        <v>0</v>
      </c>
      <c r="F34" s="23">
        <f>SUM(F29:F32)</f>
        <v>0</v>
      </c>
      <c r="G34" s="23">
        <f>SUM(G29:G32)</f>
        <v>0</v>
      </c>
      <c r="H34" s="23">
        <f>SUM(H29:H32)</f>
        <v>0</v>
      </c>
    </row>
    <row r="37" spans="1:8" ht="45" customHeight="1" x14ac:dyDescent="0.2">
      <c r="A37" s="58" t="s">
        <v>142</v>
      </c>
      <c r="B37" s="59"/>
      <c r="C37" s="59"/>
      <c r="D37" s="59"/>
      <c r="E37" s="59"/>
      <c r="F37" s="59"/>
      <c r="G37" s="59"/>
      <c r="H37" s="60"/>
    </row>
    <row r="38" spans="1:8" x14ac:dyDescent="0.2">
      <c r="A38" s="63" t="s">
        <v>54</v>
      </c>
      <c r="B38" s="64"/>
      <c r="C38" s="58" t="s">
        <v>60</v>
      </c>
      <c r="D38" s="59"/>
      <c r="E38" s="59"/>
      <c r="F38" s="59"/>
      <c r="G38" s="60"/>
      <c r="H38" s="61" t="s">
        <v>59</v>
      </c>
    </row>
    <row r="39" spans="1:8" ht="22.5" x14ac:dyDescent="0.2">
      <c r="A39" s="65"/>
      <c r="B39" s="66"/>
      <c r="C39" s="9" t="s">
        <v>55</v>
      </c>
      <c r="D39" s="9" t="s">
        <v>125</v>
      </c>
      <c r="E39" s="9" t="s">
        <v>56</v>
      </c>
      <c r="F39" s="9" t="s">
        <v>57</v>
      </c>
      <c r="G39" s="9" t="s">
        <v>58</v>
      </c>
      <c r="H39" s="62"/>
    </row>
    <row r="40" spans="1:8" x14ac:dyDescent="0.2">
      <c r="A40" s="67"/>
      <c r="B40" s="68"/>
      <c r="C40" s="10">
        <v>1</v>
      </c>
      <c r="D40" s="10">
        <v>2</v>
      </c>
      <c r="E40" s="10" t="s">
        <v>126</v>
      </c>
      <c r="F40" s="10">
        <v>4</v>
      </c>
      <c r="G40" s="10">
        <v>5</v>
      </c>
      <c r="H40" s="10" t="s">
        <v>127</v>
      </c>
    </row>
    <row r="41" spans="1:8" x14ac:dyDescent="0.2">
      <c r="A41" s="28"/>
      <c r="B41" s="29"/>
      <c r="C41" s="33"/>
      <c r="D41" s="33"/>
      <c r="E41" s="33"/>
      <c r="F41" s="33"/>
      <c r="G41" s="33"/>
      <c r="H41" s="33"/>
    </row>
    <row r="42" spans="1:8" ht="22.5" x14ac:dyDescent="0.2">
      <c r="A42" s="4"/>
      <c r="B42" s="31" t="s">
        <v>13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x14ac:dyDescent="0.2">
      <c r="A44" s="4"/>
      <c r="B44" s="31" t="s">
        <v>12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14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26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27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ht="22.5" x14ac:dyDescent="0.2">
      <c r="A52" s="4"/>
      <c r="B52" s="31" t="s">
        <v>34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/>
      <c r="B53" s="31"/>
      <c r="C53" s="34"/>
      <c r="D53" s="34"/>
      <c r="E53" s="34"/>
      <c r="F53" s="34"/>
      <c r="G53" s="34"/>
      <c r="H53" s="34"/>
    </row>
    <row r="54" spans="1:8" x14ac:dyDescent="0.2">
      <c r="A54" s="4"/>
      <c r="B54" s="31" t="s">
        <v>15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30"/>
      <c r="B55" s="32"/>
      <c r="C55" s="35"/>
      <c r="D55" s="35"/>
      <c r="E55" s="35"/>
      <c r="F55" s="35"/>
      <c r="G55" s="35"/>
      <c r="H55" s="35"/>
    </row>
    <row r="56" spans="1:8" x14ac:dyDescent="0.2">
      <c r="A56" s="26"/>
      <c r="B56" s="47" t="s">
        <v>53</v>
      </c>
      <c r="C56" s="23">
        <f t="shared" ref="C56:H56" si="13">SUM(C42:C54)</f>
        <v>0</v>
      </c>
      <c r="D56" s="23">
        <f t="shared" si="13"/>
        <v>0</v>
      </c>
      <c r="E56" s="23">
        <f t="shared" si="13"/>
        <v>0</v>
      </c>
      <c r="F56" s="23">
        <f t="shared" si="13"/>
        <v>0</v>
      </c>
      <c r="G56" s="23">
        <f t="shared" si="13"/>
        <v>0</v>
      </c>
      <c r="H56" s="23">
        <f t="shared" si="13"/>
        <v>0</v>
      </c>
    </row>
    <row r="57" spans="1:8" x14ac:dyDescent="0.2">
      <c r="A57" s="37"/>
      <c r="B57" s="52" t="s">
        <v>144</v>
      </c>
      <c r="C57" s="52"/>
      <c r="D57" s="52"/>
      <c r="E57" s="52"/>
    </row>
    <row r="58" spans="1:8" x14ac:dyDescent="0.2">
      <c r="A58" s="37"/>
      <c r="B58" s="54"/>
      <c r="C58" s="55"/>
      <c r="D58" s="55"/>
      <c r="E58" s="55"/>
    </row>
    <row r="59" spans="1:8" x14ac:dyDescent="0.2">
      <c r="A59" s="37"/>
      <c r="B59" s="56"/>
      <c r="C59" s="57"/>
      <c r="D59" s="57"/>
      <c r="E59" s="57"/>
    </row>
    <row r="60" spans="1:8" x14ac:dyDescent="0.2">
      <c r="A60" s="3"/>
      <c r="B60" s="56"/>
      <c r="C60" s="57"/>
      <c r="D60" s="57"/>
      <c r="E60" s="57"/>
    </row>
    <row r="61" spans="1:8" x14ac:dyDescent="0.2">
      <c r="A61" s="3"/>
      <c r="B61" s="54"/>
      <c r="C61" s="57"/>
      <c r="D61" s="57"/>
      <c r="E61" s="57"/>
    </row>
    <row r="62" spans="1:8" x14ac:dyDescent="0.2">
      <c r="A62" s="3"/>
      <c r="B62" s="54"/>
      <c r="C62" s="57"/>
      <c r="D62" s="57"/>
      <c r="E62" s="57"/>
    </row>
    <row r="63" spans="1:8" x14ac:dyDescent="0.2">
      <c r="A63" s="3"/>
      <c r="B63" s="57" t="s">
        <v>145</v>
      </c>
      <c r="C63" s="55"/>
      <c r="D63" s="57" t="s">
        <v>146</v>
      </c>
      <c r="E63" s="57"/>
    </row>
    <row r="64" spans="1:8" x14ac:dyDescent="0.2">
      <c r="A64" s="3"/>
      <c r="B64" s="57" t="s">
        <v>147</v>
      </c>
      <c r="C64" s="55"/>
      <c r="D64" s="57" t="s">
        <v>148</v>
      </c>
      <c r="E64" s="57"/>
    </row>
  </sheetData>
  <sheetProtection formatCells="0" formatColumns="0" formatRows="0" insertRows="0" deleteRows="0" autoFilter="0"/>
  <mergeCells count="12">
    <mergeCell ref="A37:H37"/>
    <mergeCell ref="A38:B40"/>
    <mergeCell ref="C38:G38"/>
    <mergeCell ref="H38:H39"/>
    <mergeCell ref="C25:G25"/>
    <mergeCell ref="H25:H26"/>
    <mergeCell ref="A1:H1"/>
    <mergeCell ref="A3:B5"/>
    <mergeCell ref="A23:H23"/>
    <mergeCell ref="A25:B27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6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abSelected="1" workbookViewId="0">
      <selection activeCell="B57" sqref="B57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8" t="s">
        <v>143</v>
      </c>
      <c r="B1" s="59"/>
      <c r="C1" s="59"/>
      <c r="D1" s="59"/>
      <c r="E1" s="59"/>
      <c r="F1" s="59"/>
      <c r="G1" s="59"/>
      <c r="H1" s="60"/>
    </row>
    <row r="2" spans="1:8" x14ac:dyDescent="0.2">
      <c r="A2" s="63" t="s">
        <v>54</v>
      </c>
      <c r="B2" s="64"/>
      <c r="C2" s="58" t="s">
        <v>60</v>
      </c>
      <c r="D2" s="59"/>
      <c r="E2" s="59"/>
      <c r="F2" s="59"/>
      <c r="G2" s="60"/>
      <c r="H2" s="61" t="s">
        <v>59</v>
      </c>
    </row>
    <row r="3" spans="1:8" ht="24.95" customHeight="1" x14ac:dyDescent="0.2">
      <c r="A3" s="65"/>
      <c r="B3" s="66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2"/>
    </row>
    <row r="4" spans="1:8" x14ac:dyDescent="0.2">
      <c r="A4" s="67"/>
      <c r="B4" s="68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3166845.25</v>
      </c>
      <c r="D6" s="15">
        <f t="shared" si="0"/>
        <v>89429.47</v>
      </c>
      <c r="E6" s="15">
        <f t="shared" si="0"/>
        <v>3256274.7199999997</v>
      </c>
      <c r="F6" s="15">
        <f t="shared" si="0"/>
        <v>1539420.06</v>
      </c>
      <c r="G6" s="15">
        <f t="shared" si="0"/>
        <v>1527724.91</v>
      </c>
      <c r="H6" s="15">
        <f t="shared" si="0"/>
        <v>1716854.66</v>
      </c>
    </row>
    <row r="7" spans="1:8" x14ac:dyDescent="0.2">
      <c r="A7" s="38"/>
      <c r="B7" s="42" t="s">
        <v>42</v>
      </c>
      <c r="C7" s="15">
        <v>458690</v>
      </c>
      <c r="D7" s="15">
        <v>0</v>
      </c>
      <c r="E7" s="15">
        <f>C7+D7</f>
        <v>458690</v>
      </c>
      <c r="F7" s="15">
        <v>230390.49</v>
      </c>
      <c r="G7" s="15">
        <v>222476.94</v>
      </c>
      <c r="H7" s="15">
        <f>E7-F7</f>
        <v>228299.51</v>
      </c>
    </row>
    <row r="8" spans="1:8" x14ac:dyDescent="0.2">
      <c r="A8" s="38"/>
      <c r="B8" s="42" t="s">
        <v>17</v>
      </c>
      <c r="C8" s="15">
        <v>1161420.52</v>
      </c>
      <c r="D8" s="15">
        <v>89429.47</v>
      </c>
      <c r="E8" s="15">
        <f t="shared" ref="E8:E14" si="1">C8+D8</f>
        <v>1250849.99</v>
      </c>
      <c r="F8" s="15">
        <v>550228.81000000006</v>
      </c>
      <c r="G8" s="15">
        <v>546447.21</v>
      </c>
      <c r="H8" s="15">
        <f t="shared" ref="H8:H14" si="2">E8-F8</f>
        <v>700621.17999999993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1546734.73</v>
      </c>
      <c r="D11" s="15">
        <v>0</v>
      </c>
      <c r="E11" s="15">
        <f t="shared" si="1"/>
        <v>1546734.73</v>
      </c>
      <c r="F11" s="15">
        <v>758800.76</v>
      </c>
      <c r="G11" s="15">
        <v>758800.76</v>
      </c>
      <c r="H11" s="15">
        <f t="shared" si="2"/>
        <v>787933.97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2512413.1</v>
      </c>
      <c r="D16" s="15">
        <f t="shared" si="3"/>
        <v>12307.82</v>
      </c>
      <c r="E16" s="15">
        <f t="shared" si="3"/>
        <v>2524720.92</v>
      </c>
      <c r="F16" s="15">
        <f t="shared" si="3"/>
        <v>681664.8</v>
      </c>
      <c r="G16" s="15">
        <f t="shared" si="3"/>
        <v>693947.3</v>
      </c>
      <c r="H16" s="15">
        <f t="shared" si="3"/>
        <v>1843056.12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144430</v>
      </c>
      <c r="D18" s="15">
        <v>0</v>
      </c>
      <c r="E18" s="15">
        <f t="shared" ref="E18:E23" si="5">C18+D18</f>
        <v>144430</v>
      </c>
      <c r="F18" s="15">
        <v>62428.55</v>
      </c>
      <c r="G18" s="15">
        <v>62428.55</v>
      </c>
      <c r="H18" s="15">
        <f t="shared" si="4"/>
        <v>82001.45</v>
      </c>
    </row>
    <row r="19" spans="1:8" x14ac:dyDescent="0.2">
      <c r="A19" s="38"/>
      <c r="B19" s="42" t="s">
        <v>21</v>
      </c>
      <c r="C19" s="15">
        <v>536241.6</v>
      </c>
      <c r="D19" s="15">
        <v>0</v>
      </c>
      <c r="E19" s="15">
        <f t="shared" si="5"/>
        <v>536241.6</v>
      </c>
      <c r="F19" s="15">
        <v>263020.45</v>
      </c>
      <c r="G19" s="15">
        <v>263020.45</v>
      </c>
      <c r="H19" s="15">
        <f t="shared" si="4"/>
        <v>273221.14999999997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160330</v>
      </c>
      <c r="D21" s="15">
        <v>0</v>
      </c>
      <c r="E21" s="15">
        <f t="shared" si="5"/>
        <v>160330</v>
      </c>
      <c r="F21" s="15">
        <v>28861.59</v>
      </c>
      <c r="G21" s="15">
        <v>28861.59</v>
      </c>
      <c r="H21" s="15">
        <f t="shared" si="4"/>
        <v>131468.41</v>
      </c>
    </row>
    <row r="22" spans="1:8" x14ac:dyDescent="0.2">
      <c r="A22" s="38"/>
      <c r="B22" s="42" t="s">
        <v>48</v>
      </c>
      <c r="C22" s="15">
        <v>1458856.5</v>
      </c>
      <c r="D22" s="15">
        <v>12307.82</v>
      </c>
      <c r="E22" s="15">
        <f t="shared" si="5"/>
        <v>1471164.32</v>
      </c>
      <c r="F22" s="15">
        <v>273362.69</v>
      </c>
      <c r="G22" s="15">
        <v>285645.19</v>
      </c>
      <c r="H22" s="15">
        <f t="shared" si="4"/>
        <v>1197801.6300000001</v>
      </c>
    </row>
    <row r="23" spans="1:8" x14ac:dyDescent="0.2">
      <c r="A23" s="38"/>
      <c r="B23" s="42" t="s">
        <v>4</v>
      </c>
      <c r="C23" s="15">
        <v>212555</v>
      </c>
      <c r="D23" s="15">
        <v>0</v>
      </c>
      <c r="E23" s="15">
        <f t="shared" si="5"/>
        <v>212555</v>
      </c>
      <c r="F23" s="15">
        <v>53991.519999999997</v>
      </c>
      <c r="G23" s="15">
        <v>53991.519999999997</v>
      </c>
      <c r="H23" s="15">
        <f t="shared" si="4"/>
        <v>158563.48000000001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5679258.3499999996</v>
      </c>
      <c r="D42" s="23">
        <f t="shared" si="12"/>
        <v>101737.29000000001</v>
      </c>
      <c r="E42" s="23">
        <f t="shared" si="12"/>
        <v>5780995.6399999997</v>
      </c>
      <c r="F42" s="23">
        <f t="shared" si="12"/>
        <v>2221084.8600000003</v>
      </c>
      <c r="G42" s="23">
        <f t="shared" si="12"/>
        <v>2221672.21</v>
      </c>
      <c r="H42" s="23">
        <f t="shared" si="12"/>
        <v>3559910.7800000003</v>
      </c>
    </row>
    <row r="43" spans="1:8" x14ac:dyDescent="0.2">
      <c r="A43" s="52" t="s">
        <v>144</v>
      </c>
      <c r="B43" s="52"/>
      <c r="C43" s="52"/>
      <c r="D43" s="52"/>
      <c r="E43" s="1"/>
      <c r="F43" s="53"/>
      <c r="G43" s="37"/>
      <c r="H43" s="37"/>
    </row>
    <row r="44" spans="1:8" x14ac:dyDescent="0.2">
      <c r="A44" s="54"/>
      <c r="B44" s="55"/>
      <c r="C44" s="55"/>
      <c r="D44" s="55"/>
      <c r="E44" s="1"/>
      <c r="F44" s="53"/>
      <c r="G44" s="37"/>
      <c r="H44" s="37"/>
    </row>
    <row r="45" spans="1:8" x14ac:dyDescent="0.2">
      <c r="A45" s="56"/>
      <c r="B45" s="57"/>
      <c r="C45" s="57"/>
      <c r="D45" s="57"/>
      <c r="E45" s="1"/>
      <c r="F45" s="53"/>
      <c r="G45" s="37"/>
      <c r="H45" s="37"/>
    </row>
    <row r="46" spans="1:8" x14ac:dyDescent="0.2">
      <c r="A46" s="56"/>
      <c r="B46" s="57"/>
      <c r="C46" s="57"/>
      <c r="D46" s="57"/>
      <c r="E46" s="1"/>
      <c r="F46" s="53"/>
    </row>
    <row r="47" spans="1:8" x14ac:dyDescent="0.2">
      <c r="A47" s="54"/>
      <c r="B47" s="57"/>
      <c r="C47" s="57"/>
      <c r="D47" s="57"/>
      <c r="E47" s="1"/>
      <c r="F47" s="53"/>
    </row>
    <row r="48" spans="1:8" x14ac:dyDescent="0.2">
      <c r="A48" s="54"/>
      <c r="B48" s="57"/>
      <c r="C48" s="57"/>
      <c r="D48" s="57"/>
      <c r="E48" s="1"/>
      <c r="F48" s="53"/>
    </row>
    <row r="49" spans="1:6" x14ac:dyDescent="0.2">
      <c r="A49" s="57" t="s">
        <v>145</v>
      </c>
      <c r="B49" s="55"/>
      <c r="C49" s="57" t="s">
        <v>146</v>
      </c>
      <c r="D49" s="57"/>
      <c r="E49" s="1"/>
      <c r="F49" s="53"/>
    </row>
    <row r="50" spans="1:6" x14ac:dyDescent="0.2">
      <c r="A50" s="57" t="s">
        <v>147</v>
      </c>
      <c r="B50" s="55"/>
      <c r="C50" s="57" t="s">
        <v>148</v>
      </c>
      <c r="D50" s="57"/>
      <c r="E50" s="1"/>
      <c r="F50" s="53"/>
    </row>
    <row r="51" spans="1:6" x14ac:dyDescent="0.2">
      <c r="A51" s="1"/>
      <c r="B51" s="1"/>
      <c r="C51" s="1"/>
      <c r="D51" s="1"/>
      <c r="E51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1.78" right="0.94488188976377951" top="0.45" bottom="0.33" header="0.31496062992125984" footer="0.18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2019-08-01T16:27:15Z</cp:lastPrinted>
  <dcterms:created xsi:type="dcterms:W3CDTF">2014-02-10T03:37:14Z</dcterms:created>
  <dcterms:modified xsi:type="dcterms:W3CDTF">2019-08-01T16:27:26Z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