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4o TRIMESTRE 2022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E39" i="4" s="1"/>
  <c r="H21" i="4"/>
  <c r="H39" i="4" s="1"/>
  <c r="E16" i="4"/>
  <c r="H16" i="4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<sst xmlns="http://schemas.openxmlformats.org/spreadsheetml/2006/main" count="103" uniqueCount="55">
  <si>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</si>
  <si>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</si>
  <si>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</si>
  <si>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</si>
  <si>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</si>
  <si>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</si>
  <si>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</si>
  <si>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</si>
  <si>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</si>
  <si>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</si>
  <si>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</si>
  <si>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</si>
  <si>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</si>
  <si>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</si>
  <si>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</si>
  <si>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</si>
  <si>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</si>
  <si>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</si>
  <si>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</si>
  <si>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</si>
  <si>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</si>
  <si>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</si>
  <si>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</si>
  <si>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</si>
  <si>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</si>
  <si>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</si>
  <si>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</si>
  <si>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</si>
  <si>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</si>
  <si>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</si>
  <si>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</si>
  <si>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</si>
  <si>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</si>
  <si>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</si>
  <si>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</si>
  <si>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</si>
  <si>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</si>
  <si>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</si>
  <si>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</si>
  <si>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</si>
  <si>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</si>
  <si>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</si>
  <si>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</si>
  <si>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</si>
  <si>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</si>
  <si>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</si>
  <si>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</si>
  <si>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</si>
  <si>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</si>
  <si>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</si>
  <si>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Ocampo
Estado Analítico de Ingresos
Del 1 de Enero al 31 de Diciembre de 2022</t>
  </si>
  <si>
    <t xml:space="preserve">LIC. ERICK SILVANO MONTEMAYOR LARA </t>
  </si>
  <si>
    <t>ING. JUAN MANUEL VELÁZQUEZ LÓPEZ</t>
  </si>
  <si>
    <t xml:space="preserve">PRESIDENTE MUNICIPAL </t>
  </si>
  <si>
    <t xml:space="preserve">TESORERO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</si>
</sst>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tabSelected="1" topLeftCell="A31" zoomScaleNormal="100" workbookViewId="0">
      <selection activeCell="K12" sqref="K1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7226916.79</v>
      </c>
      <c r="D5" s="21">
        <v>852173.81</v>
      </c>
      <c r="E5" s="21">
        <f>C5+D5</f>
        <v>8079090.5999999996</v>
      </c>
      <c r="F5" s="21">
        <v>7807481.9400000004</v>
      </c>
      <c r="G5" s="21">
        <v>7807481.9400000004</v>
      </c>
      <c r="H5" s="21">
        <f>G5-C5</f>
        <v>580565.15000000037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16553564.17</v>
      </c>
      <c r="D8" s="22">
        <v>3264391.29</v>
      </c>
      <c r="E8" s="22">
        <f t="shared" si="0"/>
        <v>19817955.460000001</v>
      </c>
      <c r="F8" s="22">
        <v>20564953.140000001</v>
      </c>
      <c r="G8" s="22">
        <v>20564953.140000001</v>
      </c>
      <c r="H8" s="22">
        <f t="shared" si="1"/>
        <v>4011388.9700000007</v>
      </c>
      <c r="I8" s="45" t="s">
        <v>39</v>
      </c>
    </row>
    <row r="9" spans="1:9" x14ac:dyDescent="0.2">
      <c r="A9" s="33"/>
      <c r="B9" s="43" t="s">
        <v>4</v>
      </c>
      <c r="C9" s="22">
        <v>165999.73000000001</v>
      </c>
      <c r="D9" s="22">
        <v>13500</v>
      </c>
      <c r="E9" s="22">
        <f t="shared" si="0"/>
        <v>179499.73</v>
      </c>
      <c r="F9" s="22">
        <v>63289.13</v>
      </c>
      <c r="G9" s="22">
        <v>63289.13</v>
      </c>
      <c r="H9" s="22">
        <f t="shared" si="1"/>
        <v>-102710.6</v>
      </c>
      <c r="I9" s="45" t="s">
        <v>40</v>
      </c>
    </row>
    <row r="10" spans="1:9" x14ac:dyDescent="0.2">
      <c r="A10" s="34"/>
      <c r="B10" s="44" t="s">
        <v>5</v>
      </c>
      <c r="C10" s="22">
        <v>300476.7</v>
      </c>
      <c r="D10" s="22">
        <v>285000</v>
      </c>
      <c r="E10" s="22">
        <f t="shared" ref="E10:E13" si="2">C10+D10</f>
        <v>585476.69999999995</v>
      </c>
      <c r="F10" s="22">
        <v>543025.75</v>
      </c>
      <c r="G10" s="22">
        <v>543025.75</v>
      </c>
      <c r="H10" s="22">
        <f t="shared" ref="H10:H13" si="3">G10-C10</f>
        <v>242549.05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108068190.06999999</v>
      </c>
      <c r="D12" s="22">
        <v>51431825.299999997</v>
      </c>
      <c r="E12" s="22">
        <f t="shared" si="2"/>
        <v>159500015.37</v>
      </c>
      <c r="F12" s="22">
        <v>151881873.90000001</v>
      </c>
      <c r="G12" s="22">
        <v>151881873.90000001</v>
      </c>
      <c r="H12" s="22">
        <f t="shared" si="3"/>
        <v>43813683.830000013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9136362.5899999999</v>
      </c>
      <c r="E14" s="22">
        <f t="shared" ref="E14" si="4">C14+D14</f>
        <v>9136362.5899999999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132315147.45999999</v>
      </c>
      <c r="D16" s="23">
        <f t="shared" ref="D16:H16" si="6">SUM(D5:D14)</f>
        <v>64983252.989999995</v>
      </c>
      <c r="E16" s="23">
        <f t="shared" si="6"/>
        <v>197298400.45000002</v>
      </c>
      <c r="F16" s="23">
        <f t="shared" si="6"/>
        <v>180860623.86000001</v>
      </c>
      <c r="G16" s="11">
        <f t="shared" si="6"/>
        <v>180860623.86000001</v>
      </c>
      <c r="H16" s="12">
        <f t="shared" si="6"/>
        <v>48545476.400000013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132315147.45999999</v>
      </c>
      <c r="D21" s="24">
        <f t="shared" si="7"/>
        <v>55846890.399999999</v>
      </c>
      <c r="E21" s="24">
        <f t="shared" si="7"/>
        <v>188162037.86000001</v>
      </c>
      <c r="F21" s="24">
        <f t="shared" si="7"/>
        <v>180860623.86000001</v>
      </c>
      <c r="G21" s="24">
        <f t="shared" si="7"/>
        <v>180860623.86000001</v>
      </c>
      <c r="H21" s="24">
        <f t="shared" si="7"/>
        <v>48545476.400000013</v>
      </c>
      <c r="I21" s="45" t="s">
        <v>46</v>
      </c>
    </row>
    <row r="22" spans="1:9" x14ac:dyDescent="0.2">
      <c r="A22" s="16"/>
      <c r="B22" s="17" t="s">
        <v>0</v>
      </c>
      <c r="C22" s="25">
        <v>7226916.79</v>
      </c>
      <c r="D22" s="25">
        <v>852173.81</v>
      </c>
      <c r="E22" s="25">
        <f t="shared" ref="E22:E25" si="8">C22+D22</f>
        <v>8079090.5999999996</v>
      </c>
      <c r="F22" s="25">
        <v>7807481.9400000004</v>
      </c>
      <c r="G22" s="25">
        <v>7807481.9400000004</v>
      </c>
      <c r="H22" s="25">
        <f t="shared" ref="H22:H25" si="9">G22-C22</f>
        <v>580565.15000000037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16553564.17</v>
      </c>
      <c r="D25" s="25">
        <v>3264391.29</v>
      </c>
      <c r="E25" s="25">
        <f t="shared" si="8"/>
        <v>19817955.460000001</v>
      </c>
      <c r="F25" s="25">
        <v>20564953.140000001</v>
      </c>
      <c r="G25" s="25">
        <v>20564953.140000001</v>
      </c>
      <c r="H25" s="25">
        <f t="shared" si="9"/>
        <v>4011388.9700000007</v>
      </c>
      <c r="I25" s="45" t="s">
        <v>39</v>
      </c>
    </row>
    <row r="26" spans="1:9" x14ac:dyDescent="0.2">
      <c r="A26" s="16"/>
      <c r="B26" s="17" t="s">
        <v>28</v>
      </c>
      <c r="C26" s="25">
        <v>165999.73000000001</v>
      </c>
      <c r="D26" s="25">
        <v>13500</v>
      </c>
      <c r="E26" s="25">
        <f t="shared" ref="E26" si="10">C26+D26</f>
        <v>179499.73</v>
      </c>
      <c r="F26" s="25">
        <v>63289.13</v>
      </c>
      <c r="G26" s="25">
        <v>63289.13</v>
      </c>
      <c r="H26" s="25">
        <f t="shared" ref="H26" si="11">G26-C26</f>
        <v>-102710.6</v>
      </c>
      <c r="I26" s="45" t="s">
        <v>40</v>
      </c>
    </row>
    <row r="27" spans="1:9" x14ac:dyDescent="0.2">
      <c r="A27" s="16"/>
      <c r="B27" s="17" t="s">
        <v>29</v>
      </c>
      <c r="C27" s="25">
        <v>300476.7</v>
      </c>
      <c r="D27" s="25">
        <v>285000</v>
      </c>
      <c r="E27" s="25">
        <f t="shared" ref="E27:E29" si="12">C27+D27</f>
        <v>585476.69999999995</v>
      </c>
      <c r="F27" s="25">
        <v>543025.75</v>
      </c>
      <c r="G27" s="25">
        <v>543025.75</v>
      </c>
      <c r="H27" s="25">
        <f t="shared" ref="H27:H29" si="13">G27-C27</f>
        <v>242549.05</v>
      </c>
      <c r="I27" s="45" t="s">
        <v>41</v>
      </c>
    </row>
    <row r="28" spans="1:9" ht="22.5" x14ac:dyDescent="0.2">
      <c r="A28" s="16"/>
      <c r="B28" s="17" t="s">
        <v>30</v>
      </c>
      <c r="C28" s="25">
        <v>108068190.06999999</v>
      </c>
      <c r="D28" s="25">
        <v>51431825.299999997</v>
      </c>
      <c r="E28" s="25">
        <f t="shared" si="12"/>
        <v>159500015.37</v>
      </c>
      <c r="F28" s="25">
        <v>151881873.90000001</v>
      </c>
      <c r="G28" s="25">
        <v>151881873.90000001</v>
      </c>
      <c r="H28" s="25">
        <f t="shared" si="13"/>
        <v>43813683.830000013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9136362.5899999999</v>
      </c>
      <c r="E37" s="26">
        <f t="shared" si="17"/>
        <v>9136362.5899999999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9136362.5899999999</v>
      </c>
      <c r="E38" s="25">
        <f>C38+D38</f>
        <v>9136362.5899999999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132315147.45999999</v>
      </c>
      <c r="D39" s="23">
        <f t="shared" ref="D39:H39" si="18">SUM(D37+D31+D21)</f>
        <v>64983252.989999995</v>
      </c>
      <c r="E39" s="23">
        <f t="shared" si="18"/>
        <v>197298400.45000002</v>
      </c>
      <c r="F39" s="23">
        <f t="shared" si="18"/>
        <v>180860623.86000001</v>
      </c>
      <c r="G39" s="23">
        <f t="shared" si="18"/>
        <v>180860623.86000001</v>
      </c>
      <c r="H39" s="12">
        <f t="shared" si="18"/>
        <v>48545476.400000013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  <row r="47" spans="1:9" x14ac:dyDescent="0.2">
      <c r="B47" s="68" t="s">
        <v>51</v>
      </c>
      <c r="E47" s="71" t="s">
        <v>52</v>
      </c>
      <c r="F47" s="71"/>
      <c r="G47" s="71"/>
    </row>
    <row r="48" spans="1:9" x14ac:dyDescent="0.2">
      <c r="B48" s="67" t="s">
        <v>53</v>
      </c>
      <c r="E48" s="70" t="s">
        <v>54</v>
      </c>
      <c r="F48" s="69"/>
      <c r="G48" s="69"/>
    </row>
  </sheetData>
  <sheetProtection formatCells="0" formatColumns="0" formatRows="0" insertRows="0" autoFilter="0"/>
  <mergeCells count="11">
    <mergeCell ref="E47:G47"/>
    <mergeCell ref="E48:G48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C4:G4 I5:I40" numberStoredAsText="1"/>
    <ignoredError sqref="C20:G20" numberStoredAsText="1" unlockedFormula="1"/>
    <ignoredError sqref="C15:H19 C21:H21 H20 C5:E14 G5:H14 C29:H39 C22:E27 G22:H27 C28:E28 G28:H2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2023-01-18T17:14:47Z</cp:lastPrinted>
  <dcterms:created xsi:type="dcterms:W3CDTF">2012-12-11T20:48:19Z</dcterms:created>
  <dcterms:modified xsi:type="dcterms:W3CDTF">2023-01-18T17:16:39Z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