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campo\Obras Públicas 2024\Planeación 2024\PBR Obras Públicas 2024\"/>
    </mc:Choice>
  </mc:AlternateContent>
  <bookViews>
    <workbookView xWindow="0" yWindow="0" windowWidth="20490" windowHeight="7650" tabRatio="847" firstSheet="5" activeTab="7"/>
  </bookViews>
  <sheets>
    <sheet name="Planteamiento del Problema" sheetId="1" r:id="rId1"/>
    <sheet name="Población Objetivo" sheetId="3" r:id="rId2"/>
    <sheet name="Hoja trabajo 1" sheetId="21" r:id="rId3"/>
    <sheet name="Bienes y servicios" sheetId="22" r:id="rId4"/>
    <sheet name="Hoja de trabajo no 2" sheetId="20" r:id="rId5"/>
    <sheet name="Árbol de problemas" sheetId="2" r:id="rId6"/>
    <sheet name="Arbol de soluciones" sheetId="23" r:id="rId7"/>
    <sheet name="MIR" sheetId="25" r:id="rId8"/>
    <sheet name="Ficha FIN" sheetId="29" r:id="rId9"/>
    <sheet name="Ficha PROPOSITO" sheetId="31" r:id="rId10"/>
    <sheet name="Ficha Com 1" sheetId="33" r:id="rId11"/>
    <sheet name="Ficha Com 2" sheetId="34" r:id="rId12"/>
    <sheet name="Ficha Com 3" sheetId="32" r:id="rId13"/>
    <sheet name="Ficha Act 1.1" sheetId="35" r:id="rId14"/>
    <sheet name="Ficha Act 2.1" sheetId="36" r:id="rId15"/>
    <sheet name="Ficha Act 3.1" sheetId="37" r:id="rId16"/>
    <sheet name="Ficha Act 3.2" sheetId="38" r:id="rId17"/>
    <sheet name="Ficha Act 3.3" sheetId="39" r:id="rId18"/>
    <sheet name="Formato Auxiliar R28" sheetId="41" state="hidden" r:id="rId19"/>
    <sheet name="Formato Auxiliar R33" sheetId="40" state="hidden" r:id="rId20"/>
    <sheet name="Hoja4" sheetId="30" state="hidden" r:id="rId21"/>
    <sheet name="Listas " sheetId="26" state="hidden" r:id="rId22"/>
  </sheets>
  <definedNames>
    <definedName name="_xlnm._FilterDatabase" localSheetId="20" hidden="1">Hoja4!$B$2:$F$37</definedName>
    <definedName name="A" localSheetId="6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0">#REF!</definedName>
    <definedName name="A" localSheetId="11">#REF!</definedName>
    <definedName name="A" localSheetId="12">#REF!</definedName>
    <definedName name="A" localSheetId="9">#REF!</definedName>
    <definedName name="A" localSheetId="18">#REF!</definedName>
    <definedName name="A" localSheetId="19">#REF!</definedName>
    <definedName name="A" localSheetId="4">#REF!</definedName>
    <definedName name="A" localSheetId="2">#REF!</definedName>
    <definedName name="A">#REF!</definedName>
    <definedName name="_xlnm.Print_Area" localSheetId="7">MIR!$A$1:$N$17</definedName>
    <definedName name="asds" localSheetId="18">#REF!</definedName>
    <definedName name="asds">#REF!</definedName>
    <definedName name="componente4" localSheetId="18">#REF!</definedName>
    <definedName name="componente4">#REF!</definedName>
    <definedName name="Función" localSheetId="6">#REF!</definedName>
    <definedName name="Función" localSheetId="13">#REF!</definedName>
    <definedName name="Función" localSheetId="14">#REF!</definedName>
    <definedName name="Función" localSheetId="15">#REF!</definedName>
    <definedName name="Función" localSheetId="16">#REF!</definedName>
    <definedName name="Función" localSheetId="17">#REF!</definedName>
    <definedName name="Función" localSheetId="10">#REF!</definedName>
    <definedName name="Función" localSheetId="11">#REF!</definedName>
    <definedName name="Función" localSheetId="12">#REF!</definedName>
    <definedName name="Función" localSheetId="9">#REF!</definedName>
    <definedName name="Función" localSheetId="18">#REF!</definedName>
    <definedName name="Función" localSheetId="19">#REF!</definedName>
    <definedName name="Función" localSheetId="4">#REF!</definedName>
    <definedName name="Función" localSheetId="2">#REF!</definedName>
    <definedName name="Función">#REF!</definedName>
    <definedName name="funcion1" localSheetId="18">#REF!</definedName>
    <definedName name="funcion1">#REF!</definedName>
    <definedName name="iipbr" localSheetId="18">#REF!</definedName>
    <definedName name="iipbr">#REF!</definedName>
    <definedName name="im" localSheetId="18">#REF!</definedName>
    <definedName name="im">#REF!</definedName>
    <definedName name="imin" localSheetId="18">#REF!</definedName>
    <definedName name="imin">#REF!</definedName>
    <definedName name="imp" localSheetId="18">#REF!</definedName>
    <definedName name="imp">#REF!</definedName>
    <definedName name="impu" localSheetId="18">#REF!</definedName>
    <definedName name="impu">#REF!</definedName>
    <definedName name="inm" localSheetId="18">#REF!</definedName>
    <definedName name="inm">#REF!</definedName>
    <definedName name="mir" localSheetId="18">#REF!</definedName>
    <definedName name="mir">#REF!</definedName>
    <definedName name="miri" localSheetId="18">#REF!</definedName>
    <definedName name="miri">#REF!</definedName>
    <definedName name="pbr" localSheetId="18">#REF!</definedName>
    <definedName name="pbr">#REF!</definedName>
    <definedName name="pbri" localSheetId="18">#REF!</definedName>
    <definedName name="pbri">#REF!</definedName>
    <definedName name="pbrii" localSheetId="18">#REF!</definedName>
    <definedName name="pbrii">#REF!</definedName>
    <definedName name="pbrim" localSheetId="18">#REF!</definedName>
    <definedName name="pbrim">#REF!</definedName>
    <definedName name="pbrros" localSheetId="18">#REF!</definedName>
    <definedName name="pbrros">#REF!</definedName>
    <definedName name="pbrros1" localSheetId="18">#REF!</definedName>
    <definedName name="pbrros1">#REF!</definedName>
    <definedName name="pbrros2" localSheetId="18">#REF!</definedName>
    <definedName name="pbrros2">#REF!</definedName>
    <definedName name="pbrros3" localSheetId="18">#REF!</definedName>
    <definedName name="pbrros3">#REF!</definedName>
    <definedName name="pbrrosimp" localSheetId="18">#REF!</definedName>
    <definedName name="pbrrosimp">#REF!</definedName>
    <definedName name="ROS" localSheetId="18">#REF!</definedName>
    <definedName name="ROS">#REF!</definedName>
    <definedName name="rosy" localSheetId="18">#REF!</definedName>
    <definedName name="rosy">#REF!</definedName>
    <definedName name="SDSA" localSheetId="6">#REF!</definedName>
    <definedName name="SDSA" localSheetId="13">#REF!</definedName>
    <definedName name="SDSA" localSheetId="14">#REF!</definedName>
    <definedName name="SDSA" localSheetId="15">#REF!</definedName>
    <definedName name="SDSA" localSheetId="16">#REF!</definedName>
    <definedName name="SDSA" localSheetId="17">#REF!</definedName>
    <definedName name="SDSA" localSheetId="10">#REF!</definedName>
    <definedName name="SDSA" localSheetId="11">#REF!</definedName>
    <definedName name="SDSA" localSheetId="12">#REF!</definedName>
    <definedName name="SDSA" localSheetId="9">#REF!</definedName>
    <definedName name="SDSA" localSheetId="18">#REF!</definedName>
    <definedName name="SDSA" localSheetId="19">#REF!</definedName>
    <definedName name="SDSA" localSheetId="4">#REF!</definedName>
    <definedName name="SDSA" localSheetId="2">#REF!</definedName>
    <definedName name="SDSA">#REF!</definedName>
    <definedName name="sdsr" localSheetId="18">#REF!</definedName>
    <definedName name="sdsr">#REF!</definedName>
    <definedName name="_xlnm.Print_Titles" localSheetId="7">MIR!$1:$3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41" l="1"/>
  <c r="R22" i="41"/>
  <c r="R21" i="41"/>
  <c r="R20" i="41"/>
  <c r="R19" i="41"/>
  <c r="R18" i="41"/>
  <c r="R17" i="41"/>
  <c r="R16" i="41"/>
  <c r="R20" i="40"/>
  <c r="R21" i="40"/>
  <c r="R22" i="40"/>
  <c r="R23" i="40"/>
  <c r="R19" i="40"/>
  <c r="R16" i="40"/>
  <c r="R17" i="40"/>
  <c r="R18" i="40"/>
  <c r="B26" i="41"/>
  <c r="B25" i="41"/>
  <c r="B24" i="41"/>
  <c r="D33" i="41"/>
  <c r="E33" i="41"/>
  <c r="F33" i="41"/>
  <c r="G33" i="41"/>
  <c r="H33" i="41"/>
  <c r="I33" i="41"/>
  <c r="J33" i="41"/>
  <c r="K33" i="41"/>
  <c r="L33" i="41"/>
  <c r="M33" i="41"/>
  <c r="N33" i="41"/>
  <c r="C33" i="41"/>
  <c r="N31" i="41"/>
  <c r="H31" i="41"/>
  <c r="D30" i="41"/>
  <c r="E30" i="41"/>
  <c r="F30" i="41"/>
  <c r="G30" i="41"/>
  <c r="H30" i="41"/>
  <c r="I30" i="41"/>
  <c r="J30" i="41"/>
  <c r="K30" i="41"/>
  <c r="L30" i="41"/>
  <c r="M30" i="41"/>
  <c r="N30" i="41"/>
  <c r="C30" i="41"/>
  <c r="O43" i="41" l="1"/>
  <c r="O44" i="41"/>
  <c r="O45" i="41"/>
  <c r="O46" i="41"/>
  <c r="C47" i="41"/>
  <c r="N47" i="41"/>
  <c r="M47" i="41"/>
  <c r="L47" i="41"/>
  <c r="K47" i="41"/>
  <c r="J47" i="41"/>
  <c r="I47" i="41"/>
  <c r="H47" i="41"/>
  <c r="G47" i="41"/>
  <c r="F47" i="41"/>
  <c r="E47" i="41"/>
  <c r="D47" i="41"/>
  <c r="O42" i="41"/>
  <c r="O41" i="41"/>
  <c r="O40" i="41"/>
  <c r="O39" i="41"/>
  <c r="O38" i="41"/>
  <c r="O37" i="41"/>
  <c r="O36" i="41"/>
  <c r="O35" i="41"/>
  <c r="O34" i="41"/>
  <c r="O32" i="41"/>
  <c r="O23" i="41"/>
  <c r="N23" i="41"/>
  <c r="C23" i="41"/>
  <c r="B23" i="41"/>
  <c r="O22" i="41"/>
  <c r="N22" i="41"/>
  <c r="C22" i="41"/>
  <c r="B22" i="41"/>
  <c r="O21" i="41"/>
  <c r="N21" i="41"/>
  <c r="C21" i="41"/>
  <c r="B21" i="41"/>
  <c r="O20" i="41"/>
  <c r="N20" i="41"/>
  <c r="C20" i="41"/>
  <c r="B20" i="41"/>
  <c r="O19" i="41"/>
  <c r="N19" i="41"/>
  <c r="C19" i="41"/>
  <c r="B19" i="41"/>
  <c r="O18" i="41"/>
  <c r="N18" i="41"/>
  <c r="C18" i="41"/>
  <c r="B18" i="41"/>
  <c r="O17" i="41"/>
  <c r="N17" i="41"/>
  <c r="C17" i="41"/>
  <c r="B17" i="41"/>
  <c r="O16" i="41"/>
  <c r="N16" i="41"/>
  <c r="C16" i="41"/>
  <c r="B16" i="41"/>
  <c r="B11" i="41"/>
  <c r="A11" i="41"/>
  <c r="B10" i="41"/>
  <c r="A10" i="41"/>
  <c r="O47" i="41" l="1"/>
  <c r="N17" i="40"/>
  <c r="O17" i="40"/>
  <c r="O18" i="40"/>
  <c r="O19" i="40"/>
  <c r="O20" i="40"/>
  <c r="O21" i="40"/>
  <c r="O22" i="40"/>
  <c r="O23" i="40"/>
  <c r="O16" i="40"/>
  <c r="N18" i="40"/>
  <c r="N19" i="40"/>
  <c r="N20" i="40"/>
  <c r="N21" i="40"/>
  <c r="N22" i="40"/>
  <c r="N23" i="40"/>
  <c r="N16" i="40"/>
  <c r="C23" i="40"/>
  <c r="B23" i="40"/>
  <c r="C22" i="40"/>
  <c r="B22" i="40"/>
  <c r="C21" i="40"/>
  <c r="B21" i="40"/>
  <c r="C20" i="40"/>
  <c r="B20" i="40"/>
  <c r="C19" i="40"/>
  <c r="B19" i="40"/>
  <c r="C18" i="40"/>
  <c r="B18" i="40"/>
  <c r="C17" i="40"/>
  <c r="B17" i="40"/>
  <c r="C16" i="40"/>
  <c r="B16" i="40"/>
  <c r="B11" i="40"/>
  <c r="A11" i="40"/>
  <c r="B10" i="40"/>
  <c r="A10" i="40"/>
  <c r="B25" i="40" l="1"/>
  <c r="B24" i="40"/>
  <c r="B26" i="40"/>
  <c r="G22" i="39" l="1"/>
  <c r="G14" i="39"/>
  <c r="C14" i="39"/>
  <c r="H10" i="39"/>
  <c r="C10" i="39"/>
  <c r="G22" i="38" l="1"/>
  <c r="G14" i="38"/>
  <c r="C14" i="38"/>
  <c r="H10" i="38"/>
  <c r="C10" i="38"/>
  <c r="G22" i="37"/>
  <c r="G14" i="37"/>
  <c r="C14" i="37"/>
  <c r="H10" i="37"/>
  <c r="C10" i="37"/>
  <c r="G22" i="36"/>
  <c r="G14" i="36"/>
  <c r="C14" i="36"/>
  <c r="H10" i="36"/>
  <c r="C10" i="36"/>
  <c r="G14" i="35" l="1"/>
  <c r="C14" i="35"/>
  <c r="H10" i="35"/>
  <c r="C10" i="35"/>
  <c r="G22" i="34"/>
  <c r="G23" i="34"/>
  <c r="G14" i="34"/>
  <c r="C14" i="34"/>
  <c r="H10" i="34"/>
  <c r="C10" i="34"/>
  <c r="B13" i="25"/>
  <c r="B11" i="25"/>
  <c r="B9" i="25"/>
  <c r="G23" i="33"/>
  <c r="G22" i="33"/>
  <c r="G14" i="33"/>
  <c r="C14" i="33"/>
  <c r="H10" i="33"/>
  <c r="C10" i="33"/>
  <c r="C14" i="32"/>
  <c r="G23" i="32" l="1"/>
  <c r="G22" i="32"/>
  <c r="G14" i="32"/>
  <c r="H10" i="32"/>
  <c r="C10" i="32"/>
  <c r="G31" i="31"/>
  <c r="G33" i="31"/>
  <c r="G24" i="31"/>
  <c r="G22" i="31"/>
  <c r="B17" i="31"/>
  <c r="G14" i="31"/>
  <c r="F14" i="31"/>
  <c r="C14" i="31"/>
  <c r="H10" i="31"/>
  <c r="C10" i="31"/>
  <c r="B17" i="29"/>
  <c r="G14" i="29"/>
  <c r="C14" i="29"/>
  <c r="H10" i="29"/>
  <c r="C10" i="29"/>
  <c r="C6" i="22" l="1"/>
  <c r="B6" i="20" s="1"/>
  <c r="C7" i="22" l="1"/>
  <c r="B7" i="20" s="1"/>
  <c r="C5" i="22" l="1"/>
  <c r="B5" i="20" s="1"/>
  <c r="C4" i="22"/>
  <c r="B4" i="20" s="1"/>
  <c r="F20" i="3" l="1"/>
  <c r="E18" i="3"/>
  <c r="D14" i="3"/>
  <c r="C11" i="3"/>
  <c r="F18" i="3" l="1"/>
  <c r="D11" i="3"/>
  <c r="E14" i="3"/>
  <c r="C7" i="3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La totalidad de la población del Municipio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Población que se tiene contemplada beneficiar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La población beneficiada directamente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B4" authorId="0" shapeId="0">
      <text>
        <r>
          <rPr>
            <b/>
            <sz val="12"/>
            <color indexed="81"/>
            <rFont val="Tahoma"/>
            <family val="2"/>
          </rPr>
          <t>Diego:</t>
        </r>
        <r>
          <rPr>
            <sz val="12"/>
            <color indexed="81"/>
            <rFont val="Tahoma"/>
            <family val="2"/>
          </rPr>
          <t xml:space="preserve">
Inserte aquí el fin superior de su arbol de soluciones</t>
        </r>
      </text>
    </comment>
    <comment ref="B5" authorId="0" shapeId="0">
      <text>
        <r>
          <rPr>
            <b/>
            <sz val="12"/>
            <color indexed="81"/>
            <rFont val="Tahoma"/>
            <family val="2"/>
          </rPr>
          <t>Diego:
Inserte aquí la situacion Deseada de su arbol de soluciones</t>
        </r>
      </text>
    </comment>
    <comment ref="A6" authorId="0" shapeId="0">
      <text>
        <r>
          <rPr>
            <b/>
            <sz val="12"/>
            <color indexed="81"/>
            <rFont val="Tahoma"/>
            <family val="2"/>
          </rPr>
          <t>Diego: Inserta o elimina las filas de acuerdo al numero de componentes (Programas, bienes o servicios otorgados)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6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C7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C8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B9" authorId="0" shapeId="0">
      <text>
        <r>
          <rPr>
            <b/>
            <sz val="12"/>
            <color indexed="81"/>
            <rFont val="Tahoma"/>
            <family val="2"/>
          </rPr>
          <t>Diego:
Coloque aquí el nombre del componente según corresponda</t>
        </r>
      </text>
    </comment>
    <comment ref="C10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1.-</t>
        </r>
        <r>
          <rPr>
            <sz val="12"/>
            <color indexed="81"/>
            <rFont val="Tahoma"/>
            <family val="2"/>
          </rPr>
          <t>Coloque aquí el nombre de la actividad  
2.- Agregue las filas necesarias según el numero de actividades del componente
3.- Secuencia por componente (ejemplo: actividad 1.1, Actividad 1.2, Actividad 1.3)</t>
        </r>
      </text>
    </comment>
    <comment ref="B11" authorId="0" shapeId="0">
      <text>
        <r>
          <rPr>
            <b/>
            <sz val="12"/>
            <color indexed="81"/>
            <rFont val="Tahoma"/>
            <family val="2"/>
          </rPr>
          <t>Diego:
Coloque aquí el nombre del componente según corresponda</t>
        </r>
      </text>
    </comment>
    <comment ref="C12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1.-</t>
        </r>
        <r>
          <rPr>
            <sz val="12"/>
            <color indexed="81"/>
            <rFont val="Tahoma"/>
            <family val="2"/>
          </rPr>
          <t>Coloque aquí el nombre de la actividad  
2.- Agregue las filas necesarias según el numero de actividades del componente
3.- Secuencia por componente (ejemplo: actividad 1.1, Actividad 1.2, Actividad 1.3)</t>
        </r>
      </text>
    </comment>
    <comment ref="B13" authorId="0" shapeId="0">
      <text>
        <r>
          <rPr>
            <b/>
            <sz val="12"/>
            <color indexed="81"/>
            <rFont val="Tahoma"/>
            <family val="2"/>
          </rPr>
          <t>Diego:
Coloque aquí el nombre del componente según corresponda</t>
        </r>
      </text>
    </comment>
    <comment ref="C14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1.-</t>
        </r>
        <r>
          <rPr>
            <sz val="12"/>
            <color indexed="81"/>
            <rFont val="Tahoma"/>
            <family val="2"/>
          </rPr>
          <t>Coloque aquí el nombre de la actividad  
2.- Agregue las filas necesarias según el numero de actividades del componente
3.- Secuencia por componente (ejemplo: actividad 1.1, Actividad 1.2, Actividad 1.3)</t>
        </r>
      </text>
    </comment>
    <comment ref="C15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1.-</t>
        </r>
        <r>
          <rPr>
            <sz val="12"/>
            <color indexed="81"/>
            <rFont val="Tahoma"/>
            <family val="2"/>
          </rPr>
          <t>Coloque aquí el nombre de la actividad  
2.- Agregue las filas necesarias según el numero de actividades del componente
3.- Secuencia por componente (ejemplo: actividad 1.1, Actividad 1.2, Actividad 1.3)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A16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B16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B17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B19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1.-</t>
        </r>
        <r>
          <rPr>
            <sz val="12"/>
            <color indexed="81"/>
            <rFont val="Tahoma"/>
            <family val="2"/>
          </rPr>
          <t>Coloque aquí el nombre de la actividad  
2.- Agregue las filas necesarias según el numero de actividades del componente
3.- Secuencia por componente (ejemplo: actividad 1.1, Actividad 1.2, Actividad 1.3)</t>
        </r>
      </text>
    </comment>
    <comment ref="B20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1.-</t>
        </r>
        <r>
          <rPr>
            <sz val="12"/>
            <color indexed="81"/>
            <rFont val="Tahoma"/>
            <family val="2"/>
          </rPr>
          <t>Coloque aquí el nombre de la actividad  
2.- Agregue las filas necesarias según el numero de actividades del componente
3.- Secuencia por componente (ejemplo: actividad 1.1, Actividad 1.2, Actividad 1.3)</t>
        </r>
      </text>
    </comment>
    <comment ref="B21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B22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1.-</t>
        </r>
        <r>
          <rPr>
            <sz val="12"/>
            <color indexed="81"/>
            <rFont val="Tahoma"/>
            <family val="2"/>
          </rPr>
          <t>Coloque aquí el nombre de la actividad  
2.- Agregue las filas necesarias según el numero de actividades del componente
3.- Secuencia por componente (ejemplo: actividad 1.1, Actividad 1.2, Actividad 1.3)</t>
        </r>
      </text>
    </comment>
  </commentList>
</comments>
</file>

<file path=xl/comments4.xml><?xml version="1.0" encoding="utf-8"?>
<comments xmlns="http://schemas.openxmlformats.org/spreadsheetml/2006/main">
  <authors>
    <author>usuario</author>
  </authors>
  <commentList>
    <comment ref="A16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B16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B17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B19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1.-</t>
        </r>
        <r>
          <rPr>
            <sz val="12"/>
            <color indexed="81"/>
            <rFont val="Tahoma"/>
            <family val="2"/>
          </rPr>
          <t>Coloque aquí el nombre de la actividad  
2.- Agregue las filas necesarias según el numero de actividades del componente
3.- Secuencia por componente (ejemplo: actividad 1.1, Actividad 1.2, Actividad 1.3)</t>
        </r>
      </text>
    </comment>
    <comment ref="B20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1.-</t>
        </r>
        <r>
          <rPr>
            <sz val="12"/>
            <color indexed="81"/>
            <rFont val="Tahoma"/>
            <family val="2"/>
          </rPr>
          <t>Coloque aquí el nombre de la actividad  
2.- Agregue las filas necesarias según el numero de actividades del componente
3.- Secuencia por componente (ejemplo: actividad 1.1, Actividad 1.2, Actividad 1.3)</t>
        </r>
      </text>
    </comment>
    <comment ref="B21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B22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1.-</t>
        </r>
        <r>
          <rPr>
            <sz val="12"/>
            <color indexed="81"/>
            <rFont val="Tahoma"/>
            <family val="2"/>
          </rPr>
          <t>Coloque aquí el nombre de la actividad  
2.- Agregue las filas necesarias según el numero de actividades del componente
3.- Secuencia por componente (ejemplo: actividad 1.1, Actividad 1.2, Actividad 1.3)</t>
        </r>
      </text>
    </comment>
  </commentList>
</comments>
</file>

<file path=xl/sharedStrings.xml><?xml version="1.0" encoding="utf-8"?>
<sst xmlns="http://schemas.openxmlformats.org/spreadsheetml/2006/main" count="1526" uniqueCount="487">
  <si>
    <t>PLANTEAMIENTO DEL PROBLEMA</t>
  </si>
  <si>
    <t>CARACTERISTICAS DE LA POBLACIÓN AFECTADA</t>
  </si>
  <si>
    <t>POBLACIÓN OBJETIVO</t>
  </si>
  <si>
    <t>TIPO DE POBLACIÓN</t>
  </si>
  <si>
    <t>POBLACIÓN DE REFERENCIA</t>
  </si>
  <si>
    <t>LOCALIZACIÓN GEOGRÁFICA</t>
  </si>
  <si>
    <t>CAUSAS</t>
  </si>
  <si>
    <t>.</t>
  </si>
  <si>
    <t>POBLACIÓN AFECTADA                                                               (Analisis de Involucrados)</t>
  </si>
  <si>
    <t>ARBOL DE PROBLEMAS</t>
  </si>
  <si>
    <t>Efectos</t>
  </si>
  <si>
    <t>ARBOL DE OBJETIVOS (SOLUCIONES)</t>
  </si>
  <si>
    <t xml:space="preserve">SITUACIÓN NEGATIVA                   (Problema Publico) </t>
  </si>
  <si>
    <t>Componentes: Bienes y servicios identificados y agrupados</t>
  </si>
  <si>
    <t>Poblacion beneficiaria                                                              (Area de enfoque que recibe los bienes y servicios)</t>
  </si>
  <si>
    <t>Problema que resuelve o evita con la entrega/recepcion de cada componente</t>
  </si>
  <si>
    <t xml:space="preserve"> </t>
  </si>
  <si>
    <t>ANALISIS Y CLASIFICACION DE BIENES Y SERVICIOS POR TIPO DE POBLACION BENEFICIARIA</t>
  </si>
  <si>
    <t>Entidad Publica:</t>
  </si>
  <si>
    <t>Bienes y servicios:</t>
  </si>
  <si>
    <t>¿Quiénes reciben el bien y/o servicio?</t>
  </si>
  <si>
    <t>Beneficiarias</t>
  </si>
  <si>
    <t>Beneficiarios</t>
  </si>
  <si>
    <t>Beneficiarias y beneficiarios</t>
  </si>
  <si>
    <t>Area de enfoque</t>
  </si>
  <si>
    <t>POBLACIÓN POTENCIAL        (Pagina 74)</t>
  </si>
  <si>
    <t xml:space="preserve">POBLACIÓN POSTERGADA </t>
  </si>
  <si>
    <t>POBLACIÓN OBJETIVO          (Pagina 75)</t>
  </si>
  <si>
    <t xml:space="preserve">POBLACIÓN ATENDIDA        (Pagina 75) </t>
  </si>
  <si>
    <t xml:space="preserve">CUANTIFICACIÓN DE LA POBLACIÓN (Pagina 76) </t>
  </si>
  <si>
    <t>DESCRIPCIÓN DE LA POBLACIÓN (Pagina 76)</t>
  </si>
  <si>
    <t>CARACTERÍSTICAS DE LA POBLACIÓN (Edad, Sexo, Urbano, Rural, Etnia) (Pagina 76)</t>
  </si>
  <si>
    <t>Fuente: Implementacion del PBR-SED en la Admon. Pública Indetec Pag. 74-76</t>
  </si>
  <si>
    <t>Fuente: Implementacion del PBR-SED en la Admon. Pública Indetec Pag. 77-79</t>
  </si>
  <si>
    <t>Hoja de trabajo no. 1</t>
  </si>
  <si>
    <t>Productos: bienes y servicios</t>
  </si>
  <si>
    <t>Bienes y servicios (Modalidad Inversa MML)</t>
  </si>
  <si>
    <t>Fuente: Implementacion del PBR-SED en la Admon. Pública Indetec Pag. 80-81</t>
  </si>
  <si>
    <t>Fuente: Implementacion del PBR-SED en la Admon. Pública Indetec Pag. 82-87</t>
  </si>
  <si>
    <t>Fuente: Implementacion del PBR-SED en la Admon. Pública Indetec Pag. 88-92</t>
  </si>
  <si>
    <t>EFECTO SUPERIOR</t>
  </si>
  <si>
    <t>FIN SUPERIOR</t>
  </si>
  <si>
    <t>Fuente: Implementacion del PBR-SED en la Admon. Pública Indetec Pag. 96-98</t>
  </si>
  <si>
    <t>(Hoja de trabajo no. 2) IDENTIFICANDO CAUSAS</t>
  </si>
  <si>
    <t xml:space="preserve">  </t>
  </si>
  <si>
    <t>RESUMEN NARRATIVO</t>
  </si>
  <si>
    <t xml:space="preserve">INDICADORES </t>
  </si>
  <si>
    <t>MEDIOS DE VERIFICACION</t>
  </si>
  <si>
    <t>SUPUESTOS</t>
  </si>
  <si>
    <t>NOMBRE</t>
  </si>
  <si>
    <t>METODO DE CALCULO</t>
  </si>
  <si>
    <t>TIPO DE INDICADOR</t>
  </si>
  <si>
    <t>DIMENCIÓN</t>
  </si>
  <si>
    <t>UNIDAD DE MEDIDA</t>
  </si>
  <si>
    <t>FRECUENCIA DE MEDICIÓN</t>
  </si>
  <si>
    <t>FUENTES DE INFORMACIÓN</t>
  </si>
  <si>
    <t>VERIFICACIÓN</t>
  </si>
  <si>
    <t>FIN</t>
  </si>
  <si>
    <t>PROPÓSITO (Objetivo del programa)</t>
  </si>
  <si>
    <t>COMPONENTES (Bienes y servicios que reciben los beneficiarios)</t>
  </si>
  <si>
    <t>COMPONENTE 1</t>
  </si>
  <si>
    <t>COMPONENTE 2</t>
  </si>
  <si>
    <t>COMPONENTE 3</t>
  </si>
  <si>
    <t>ACTIVIDADES O PROCESOS DE GESTION Y PRODUCCION DE COMPONENTES</t>
  </si>
  <si>
    <t>META</t>
  </si>
  <si>
    <t>GESTION</t>
  </si>
  <si>
    <t>ESTRATEGICO</t>
  </si>
  <si>
    <t>EFICIENCIA</t>
  </si>
  <si>
    <t>EFICACIA</t>
  </si>
  <si>
    <t>CALIDAD</t>
  </si>
  <si>
    <t>ECONOMIA</t>
  </si>
  <si>
    <t>MENSUAL</t>
  </si>
  <si>
    <t>BIMESTRAL</t>
  </si>
  <si>
    <t>TRIMESTRAL</t>
  </si>
  <si>
    <t>SEMESTRAL</t>
  </si>
  <si>
    <t>ANUAL</t>
  </si>
  <si>
    <t>BIANUAL</t>
  </si>
  <si>
    <t>TRIANUAL</t>
  </si>
  <si>
    <r>
      <t xml:space="preserve">Población de referencia:                    </t>
    </r>
    <r>
      <rPr>
        <b/>
        <sz val="11"/>
        <color theme="1"/>
        <rFont val="Calibri"/>
        <family val="2"/>
        <scheme val="minor"/>
      </rPr>
      <t>26,383</t>
    </r>
  </si>
  <si>
    <r>
      <t xml:space="preserve">Población sin problema:
</t>
    </r>
    <r>
      <rPr>
        <b/>
        <sz val="11"/>
        <color theme="1"/>
        <rFont val="Calibri"/>
        <family val="2"/>
        <scheme val="minor"/>
      </rPr>
      <t>13,980</t>
    </r>
  </si>
  <si>
    <r>
      <t xml:space="preserve">Población Potencial:  
</t>
    </r>
    <r>
      <rPr>
        <b/>
        <sz val="11"/>
        <color theme="1"/>
        <rFont val="Calibri"/>
        <family val="2"/>
        <scheme val="minor"/>
      </rPr>
      <t>12,403</t>
    </r>
    <r>
      <rPr>
        <sz val="11"/>
        <color theme="1"/>
        <rFont val="Calibri"/>
        <family val="2"/>
        <scheme val="minor"/>
      </rPr>
      <t xml:space="preserve">                                    </t>
    </r>
  </si>
  <si>
    <r>
      <t xml:space="preserve">Población postergada: 
</t>
    </r>
    <r>
      <rPr>
        <b/>
        <sz val="11"/>
        <color theme="1"/>
        <rFont val="Calibri"/>
        <family val="2"/>
        <scheme val="minor"/>
      </rPr>
      <t>8,361</t>
    </r>
    <r>
      <rPr>
        <sz val="11"/>
        <color theme="1"/>
        <rFont val="Calibri"/>
        <family val="2"/>
        <scheme val="minor"/>
      </rPr>
      <t xml:space="preserve">                                    </t>
    </r>
  </si>
  <si>
    <r>
      <t xml:space="preserve">Población objetivo:                                      </t>
    </r>
    <r>
      <rPr>
        <b/>
        <sz val="11"/>
        <color theme="1"/>
        <rFont val="Calibri"/>
        <family val="2"/>
        <scheme val="minor"/>
      </rPr>
      <t>4.042</t>
    </r>
  </si>
  <si>
    <t xml:space="preserve">Población no atendida:                                      
</t>
  </si>
  <si>
    <t xml:space="preserve">Población atendida:                                      
</t>
  </si>
  <si>
    <t>Datos de identificacion del Indicador.</t>
  </si>
  <si>
    <t>Nombre:</t>
  </si>
  <si>
    <t>Meta y periodo de cumplimiento.</t>
  </si>
  <si>
    <t>Anual</t>
  </si>
  <si>
    <t>Descripción de la variable:</t>
  </si>
  <si>
    <t>Unidad de medida:</t>
  </si>
  <si>
    <t>Fuentes (Medios de verificación)</t>
  </si>
  <si>
    <t>Frecuencia:</t>
  </si>
  <si>
    <t>Desagregación geografica:</t>
  </si>
  <si>
    <t>Método de recopilación de datos:</t>
  </si>
  <si>
    <t>Fecha de disponibilidad de la información:</t>
  </si>
  <si>
    <t>Variable 2</t>
  </si>
  <si>
    <t xml:space="preserve">Versión:      </t>
  </si>
  <si>
    <t>Nombre del programa</t>
  </si>
  <si>
    <r>
      <rPr>
        <b/>
        <sz val="15"/>
        <color theme="0"/>
        <rFont val="Calibri"/>
        <family val="2"/>
        <scheme val="minor"/>
      </rPr>
      <t>FICHA TÉCNICA
INDICADOR  DE DESEMPEÑO</t>
    </r>
  </si>
  <si>
    <t>Comportamiento del indicador</t>
  </si>
  <si>
    <t>Nombre del Indicador:</t>
  </si>
  <si>
    <t>Objetivo del indicador:</t>
  </si>
  <si>
    <t>Nivel</t>
  </si>
  <si>
    <t>Área Responsable:</t>
  </si>
  <si>
    <t>Dimensión</t>
  </si>
  <si>
    <r>
      <t xml:space="preserve">Clave: </t>
    </r>
    <r>
      <rPr>
        <b/>
        <sz val="15"/>
        <color theme="0"/>
        <rFont val="Calibri"/>
        <family val="1"/>
      </rPr>
      <t/>
    </r>
  </si>
  <si>
    <t>Fin</t>
  </si>
  <si>
    <t>Proposito</t>
  </si>
  <si>
    <t>Componente</t>
  </si>
  <si>
    <t>Actividad</t>
  </si>
  <si>
    <t>Eficacia</t>
  </si>
  <si>
    <t>Eficiencia</t>
  </si>
  <si>
    <t>Calidad</t>
  </si>
  <si>
    <t>Economia</t>
  </si>
  <si>
    <t>N/A</t>
  </si>
  <si>
    <t>Tipo</t>
  </si>
  <si>
    <t>Estrategico</t>
  </si>
  <si>
    <t>Gestión</t>
  </si>
  <si>
    <t>Tipo de indicador</t>
  </si>
  <si>
    <t xml:space="preserve">Asesor Jurídico </t>
  </si>
  <si>
    <t>Atención a la Juventud</t>
  </si>
  <si>
    <t>Atención al Migrante</t>
  </si>
  <si>
    <t>Casa de la Cultura</t>
  </si>
  <si>
    <t>Compras</t>
  </si>
  <si>
    <t>COMUDE</t>
  </si>
  <si>
    <t xml:space="preserve">Comunicación Social </t>
  </si>
  <si>
    <t>Contraloría</t>
  </si>
  <si>
    <t>Coordinación Municipal de Ocampo para las Mujeres</t>
  </si>
  <si>
    <t>Desarrollo Económico</t>
  </si>
  <si>
    <t>Desarrollo Educativo</t>
  </si>
  <si>
    <t>Desarrollo Rural</t>
  </si>
  <si>
    <t>Desarrollo Social y Humano</t>
  </si>
  <si>
    <t>Desarrollo Urbano</t>
  </si>
  <si>
    <t>Ecología</t>
  </si>
  <si>
    <t>Fiscalización</t>
  </si>
  <si>
    <t>Impuestos Inmobiliarios y Catastro</t>
  </si>
  <si>
    <t>Obras Públicas</t>
  </si>
  <si>
    <t xml:space="preserve">Planeación </t>
  </si>
  <si>
    <t>Protección Civil</t>
  </si>
  <si>
    <t xml:space="preserve">Recursos Humanos </t>
  </si>
  <si>
    <t>Salud</t>
  </si>
  <si>
    <t>SAPAO</t>
  </si>
  <si>
    <t>Seguridad Pública</t>
  </si>
  <si>
    <t>Servicios Públicos</t>
  </si>
  <si>
    <t>Tesorería Municipal</t>
  </si>
  <si>
    <t>Transparencia</t>
  </si>
  <si>
    <t xml:space="preserve">Turismo </t>
  </si>
  <si>
    <t>DIF Municipal</t>
  </si>
  <si>
    <t>Presidencia SMDIF</t>
  </si>
  <si>
    <t>Centro Gerontológico SMDIF</t>
  </si>
  <si>
    <t>Dependencia</t>
  </si>
  <si>
    <t>Otra</t>
  </si>
  <si>
    <t xml:space="preserve">Presidencia </t>
  </si>
  <si>
    <t>Secretaria</t>
  </si>
  <si>
    <t>H. Ayuntamiento</t>
  </si>
  <si>
    <t>Descendente</t>
  </si>
  <si>
    <t>Ascendente</t>
  </si>
  <si>
    <t>Método de Cálculo</t>
  </si>
  <si>
    <t>Rangos de Valor</t>
  </si>
  <si>
    <t>Fómula</t>
  </si>
  <si>
    <t>Variables</t>
  </si>
  <si>
    <t>Meta</t>
  </si>
  <si>
    <t>Periodo</t>
  </si>
  <si>
    <t>Autorizado</t>
  </si>
  <si>
    <t>Validado</t>
  </si>
  <si>
    <t>Unidad de Medida</t>
  </si>
  <si>
    <t>Menor a 0%</t>
  </si>
  <si>
    <t>DATOS DEL PROGRAMA</t>
  </si>
  <si>
    <t>Programa</t>
  </si>
  <si>
    <t>No. de Programa</t>
  </si>
  <si>
    <t>Frecuencia de medición</t>
  </si>
  <si>
    <t>Linea base</t>
  </si>
  <si>
    <t>Sentido del indicador</t>
  </si>
  <si>
    <t>Fuente de informacion y medios de verificación</t>
  </si>
  <si>
    <t>Valor</t>
  </si>
  <si>
    <t>Año</t>
  </si>
  <si>
    <t xml:space="preserve">Variable 1 </t>
  </si>
  <si>
    <t>Clasificación Programática y administrativa</t>
  </si>
  <si>
    <t>PGM</t>
  </si>
  <si>
    <t>Gobierno</t>
  </si>
  <si>
    <t>Financiero</t>
  </si>
  <si>
    <t>Subsector</t>
  </si>
  <si>
    <t>Ente</t>
  </si>
  <si>
    <t>Ramo</t>
  </si>
  <si>
    <t>UR</t>
  </si>
  <si>
    <t>FF</t>
  </si>
  <si>
    <t>CMOPM1</t>
  </si>
  <si>
    <t xml:space="preserve">Aumento del rezago social en la población del municipio de Ocampo Gto. </t>
  </si>
  <si>
    <t xml:space="preserve">Límitado desarrollo de urbanización en zonas rurales y urbanas. </t>
  </si>
  <si>
    <t xml:space="preserve">Deficiente atención a caminos y carreteras de jurisdicción municipal. </t>
  </si>
  <si>
    <t xml:space="preserve">Población con carencia de calidad y espacios en la vivienda. </t>
  </si>
  <si>
    <t xml:space="preserve">Población en viviendas sin acceso al agua potable, drenaje y electricidad. </t>
  </si>
  <si>
    <t xml:space="preserve">Población que habita en localidades con mayor a 1,000 habitantes.  </t>
  </si>
  <si>
    <t>Población de zonas rurales y urbanas</t>
  </si>
  <si>
    <t>Población total de acuerdo a los principales resultados por localidad (ITER) 2022, emitidos por el INEGI</t>
  </si>
  <si>
    <t xml:space="preserve">Población de zonas rurales y urbanas. </t>
  </si>
  <si>
    <t>Población propuesta de atención de forma directa o indirecta con el programa</t>
  </si>
  <si>
    <t xml:space="preserve">Diferencia de población potencial y población objetivo. </t>
  </si>
  <si>
    <t>Población real atendida</t>
  </si>
  <si>
    <t>Obras de servicios básicos a la vivienda</t>
  </si>
  <si>
    <t>Obras de mejoramiento de vivienda</t>
  </si>
  <si>
    <t xml:space="preserve">Obras de mejoramiento de caminos de jurisdicción municipal. </t>
  </si>
  <si>
    <t>Obra Pública</t>
  </si>
  <si>
    <t>Población que habita en viviendas sin acceso a agua potable, drenaje y electrificación.</t>
  </si>
  <si>
    <t xml:space="preserve">Población que cuentan con servicios básicos en su vivienda. </t>
  </si>
  <si>
    <t>Obras de construcción y/o rehabilitación de espacios públicos.</t>
  </si>
  <si>
    <t xml:space="preserve">Zonas con alto nivel de delincuencia, fortalecimiento al desarrollo económico del municipio. </t>
  </si>
  <si>
    <t xml:space="preserve">Interconexión de comunidades, caminos con un alto flujo vehícular. </t>
  </si>
  <si>
    <t xml:space="preserve">Población en pobreza extrema y pobreza moderada. </t>
  </si>
  <si>
    <t xml:space="preserve">Deficiente dotación de servicios básicos a la vivienda. </t>
  </si>
  <si>
    <t xml:space="preserve">Incremento de pobreza patrimonial </t>
  </si>
  <si>
    <t>Bajo Desarrollo Económico en el Municipio</t>
  </si>
  <si>
    <t>Bajo Nivel de competitividad municipal</t>
  </si>
  <si>
    <t>Incremento de enfermedades gastrointestinales</t>
  </si>
  <si>
    <t xml:space="preserve">Limitado acceso a servicios o electrodomesticos básicos. </t>
  </si>
  <si>
    <t>Ubicación de viviendas en zonas irregulares</t>
  </si>
  <si>
    <t>Incremento de carencias sociales en la población</t>
  </si>
  <si>
    <t xml:space="preserve">Incremento de zonas de alto nivel de delincuencia. </t>
  </si>
  <si>
    <t>Desempleo</t>
  </si>
  <si>
    <t>Deficientes vías de comunicación</t>
  </si>
  <si>
    <t>Desigualdad social en colonias y comunidades</t>
  </si>
  <si>
    <t>Bajo desarrollo urbano y social.</t>
  </si>
  <si>
    <t>Bajo nivel educativo</t>
  </si>
  <si>
    <t>Limitada inversión para mejoramiento de viviendas</t>
  </si>
  <si>
    <t>Disminución de carencias sociales en la población</t>
  </si>
  <si>
    <t>Inversión para mejoramiento de viviendas</t>
  </si>
  <si>
    <t>Alto desarrollo urbano y social.</t>
  </si>
  <si>
    <t xml:space="preserve">Predios irregulares de caminos </t>
  </si>
  <si>
    <t xml:space="preserve">Suficiente dotación de servicios básicos a la vivienda. </t>
  </si>
  <si>
    <t>Mejoramiento del bienestar de vida de las familias</t>
  </si>
  <si>
    <t>Promoción de espacios saludables</t>
  </si>
  <si>
    <t>Dismunición en el indicador de calidad y espacios en la vivienda</t>
  </si>
  <si>
    <t>Cohesión Social</t>
  </si>
  <si>
    <t>Disminución del rezago social en el Municipio</t>
  </si>
  <si>
    <t>Desarrollo Económico sostenible</t>
  </si>
  <si>
    <t>Se contribuye al incremento del nivel de competitividad municipal</t>
  </si>
  <si>
    <t xml:space="preserve">Plataforma Nacional de Acceso a la Información Pública, Formato LTAIPG26F1_XXVII
</t>
  </si>
  <si>
    <t>https://www.plataformadetransparencia.org.mx/</t>
  </si>
  <si>
    <t>https://www.gob.mx/bienestar/documentos/informe-anual-sobre-la-situacion-de-pobreza-y-rezago-social</t>
  </si>
  <si>
    <t>Plataforma Nacional de Acceso a la Información Pública, Formato LTAIPG26F1_XXVII</t>
  </si>
  <si>
    <t>Construcción de obras de servicios básicos</t>
  </si>
  <si>
    <t>Construcción de obras de Agua Potable</t>
  </si>
  <si>
    <t>Construcción de obras de drenaje y saneamiento</t>
  </si>
  <si>
    <t>Construcción de obras de electrificaciones</t>
  </si>
  <si>
    <t>Obras de mejoramiento y equipamiento de vivienda.</t>
  </si>
  <si>
    <t>Obras de  construcción, rehabilitación de caminos</t>
  </si>
  <si>
    <t xml:space="preserve">Obras de construcción de espacios públicos y deportivos. </t>
  </si>
  <si>
    <t>Obras de Pavimentación</t>
  </si>
  <si>
    <t>Servicios básicos</t>
  </si>
  <si>
    <t>Mejoramiento de vivienda</t>
  </si>
  <si>
    <t>X = {(A/B)-1} x 100</t>
  </si>
  <si>
    <t>Enero - Diciembre de 2023</t>
  </si>
  <si>
    <t>Trimestal</t>
  </si>
  <si>
    <t>Trimestral</t>
  </si>
  <si>
    <t xml:space="preserve">Tasa de variación de población con carencia en servicios básicos a la vivienda. </t>
  </si>
  <si>
    <t xml:space="preserve">Población con carencia en servicios básicos a la vivienda. </t>
  </si>
  <si>
    <t>Contratos de Infraestructura básica</t>
  </si>
  <si>
    <t>Obras de infraestructura básica (agua, drenaje y electrificación) en localidades del municipio ejecutadas.</t>
  </si>
  <si>
    <t xml:space="preserve">Obras de infraestructura comunitaria (espacios públicos) en localidades del municipio ejecutadas. </t>
  </si>
  <si>
    <t>Expediente técnico validado</t>
  </si>
  <si>
    <t>Elaboración de diagnóstico de carencias de infraestructura social de localidades del municipio de Ocampo Gto., con los 3 grados de rezago social más altos.</t>
  </si>
  <si>
    <t>(Lista del número de carencias sociales identificadas en localidades con los 3 grados de rezago social más altos)</t>
  </si>
  <si>
    <t>Contratos de infraestructura comunitaria</t>
  </si>
  <si>
    <t>Tasa de variación del número de obras contratadas en el año.</t>
  </si>
  <si>
    <t xml:space="preserve">El municipio recibe satisfactoriamente los recursos asignados del Fondo de Aportaciones para la Infraestructura Social. </t>
  </si>
  <si>
    <t>Dirección de Obras Públicas del Municipio de Ocampo.
Expedientes físicos validados.</t>
  </si>
  <si>
    <t>Dirección de Obras Públicas del Municipio de Ocampo. Carpeta física de solicitudes.</t>
  </si>
  <si>
    <t xml:space="preserve">Dirección de Obras Públicas del Municipio de Ocampo. Diagnóstico físico de levantamiento de carencias de infraestructura en localidades del Municipio. </t>
  </si>
  <si>
    <t xml:space="preserve">Las obras de infraestructura básica se encuentran en función y entregadas al organismo operador correspondiente. </t>
  </si>
  <si>
    <t xml:space="preserve">Número de carencias de infraestructura social identificadas en localidades con los 3 grados de rezago social más altos. </t>
  </si>
  <si>
    <t xml:space="preserve">Porcentaje de verificaciones físicas </t>
  </si>
  <si>
    <t>Porcentaje de expedientes técnicos validados.</t>
  </si>
  <si>
    <t>Porcentaje de obras de infraestructura comunitaria.</t>
  </si>
  <si>
    <t>Porcentaje de obras de infraestructura básica.</t>
  </si>
  <si>
    <t>Porcentaje de proyectos ingresados</t>
  </si>
  <si>
    <t xml:space="preserve">Oficio de ingreso de expediente técnico </t>
  </si>
  <si>
    <t xml:space="preserve">Dirección de Obras Públicas del Municipio de Ocampo. 
Expediente técnico validado
Oficio de recepción de expediente técnico. </t>
  </si>
  <si>
    <t xml:space="preserve">Integración de banco de proyectos de obras de urbanización. </t>
  </si>
  <si>
    <t xml:space="preserve">Porcentaje de proyectos técnicos de urbanización. </t>
  </si>
  <si>
    <t>((Proyectos técnicos elaborados)/(Número de carencias viables identificadas)) X 100</t>
  </si>
  <si>
    <t xml:space="preserve">Dirección de Obras Públicas del Municipio de Ocampo. 
Proyectos técnicos de urbanización. Físicos. </t>
  </si>
  <si>
    <t>((Expedientes técnicos validados)/(Número de proyectos autorizados en el PGO)) X 100</t>
  </si>
  <si>
    <t>((Número de verificaciones realizadas)/(Número de solicitudes recibidas)) X 100</t>
  </si>
  <si>
    <t>((Número de proyectos ingresados)/(Número de proyectos comunitarios incluidos en el PGO)) X 100</t>
  </si>
  <si>
    <t xml:space="preserve">1. Población que habita en localidades con muy alto, alto y medio grado de rezago social.
2. Población en pobreza extrema de acuerdo al Cuestionario Único de Información Socioeconómico (CUIS).
3. Zonas de atención prioritaria
</t>
  </si>
  <si>
    <t>Desarrollo social y urbano</t>
  </si>
  <si>
    <t>Obras complementarias (Urbanización)</t>
  </si>
  <si>
    <t>Bajo desarrollo social y urbano.</t>
  </si>
  <si>
    <t>Incremento de carencias sociales en la población.</t>
  </si>
  <si>
    <t>Las localidades urbanas y rurales de atención prioritaria, con población en pobreza extrema o con los 3 grados de rezago social más altos del municipio carecen de infraestructura básica, complementaria y comunitaria.</t>
  </si>
  <si>
    <t>Las localidades urbanas y rurales de atención prioritaria, con población en pobreza extrema o con los 3 grados de rezago social más altos del municipio cuentan infraestructura básica, complementaria y comunitaria.</t>
  </si>
  <si>
    <t xml:space="preserve">La legalidad de la propiedad se acredita a favor del municipio. </t>
  </si>
  <si>
    <t xml:space="preserve">Los recursos económicos se encuentran disponibles para ejecución de obra pública. 
</t>
  </si>
  <si>
    <t xml:space="preserve">Aumento de rezago social en el municipio </t>
  </si>
  <si>
    <t xml:space="preserve">Contribuir en disminuir el rezago social del municipio  garantizando servicios básicos a la población de las localidades del municipio de Ocampo, Gto., a través de infraestructura básica, complementaria y comunitaria. </t>
  </si>
  <si>
    <t>Mayor o igual a 10%</t>
  </si>
  <si>
    <t>mayor o igual a 10%</t>
  </si>
  <si>
    <t>Mayor o igual a 0% y menor a 10%</t>
  </si>
  <si>
    <t>Población</t>
  </si>
  <si>
    <t>Informe Anual de Pobreza para el Municipio de Ocampo (Secretaría de Bienestar)</t>
  </si>
  <si>
    <t>Informe Públicado al inicio del año fiscal consultado.</t>
  </si>
  <si>
    <t>Información recopilada por la Secretaría Federal de Bienestar</t>
  </si>
  <si>
    <t xml:space="preserve">Las localidades urbanas y rurales de atención prioritaria, con población en pobreza extrema o con los 3 grados de rezago social del municipio de Ocampo Gto., cuentan con infraestructura básica, complementaria y comunitaria.  </t>
  </si>
  <si>
    <t>Contratos de Obra pública</t>
  </si>
  <si>
    <t>Contratos de obra pública en 2023</t>
  </si>
  <si>
    <t>Fuentes abiertas</t>
  </si>
  <si>
    <t>30 días posteriores al termino de cada trimestre</t>
  </si>
  <si>
    <t>Cantidad total de contratos formalizados de obra pública en el año 2023</t>
  </si>
  <si>
    <t>Localidades Urbanas y rurales del Municipio de Ocampo Guanajuato</t>
  </si>
  <si>
    <t>Mayor o igual a 40%</t>
  </si>
  <si>
    <t>mayor o igual a 40%</t>
  </si>
  <si>
    <t>Mayor o igual a 0% y menor a 40%</t>
  </si>
  <si>
    <t>Obras de infraestructura básica ejecutadas</t>
  </si>
  <si>
    <t>Contratatos de obra pública de servicios básicos</t>
  </si>
  <si>
    <t>Localidades urbanas y rurales de atención prioritaria, con población en pobreza extrema o con los 3 grados de rezago social del municipio de Ocampo Gto</t>
  </si>
  <si>
    <t>ACTIVIDAD 1.1</t>
  </si>
  <si>
    <t>ACTIVIDAD 2.1</t>
  </si>
  <si>
    <t>ACTIVIDAD 3.1</t>
  </si>
  <si>
    <t>ACTIVIDAD 3.2</t>
  </si>
  <si>
    <t>ACTIVIDAD 3.3</t>
  </si>
  <si>
    <t>Eje 1</t>
  </si>
  <si>
    <t>Humano y Social</t>
  </si>
  <si>
    <t>Municipio de Ocampo Guanajuato</t>
  </si>
  <si>
    <t>Obras autorizadas de infraestructura básica en PGO</t>
  </si>
  <si>
    <t>Número de obras de servicios básicos autorizada en el Programa General de Obra</t>
  </si>
  <si>
    <t xml:space="preserve">Plataforma Nacional de Acceso a la Información Pública, Formato LTAIPG26F1_III
</t>
  </si>
  <si>
    <t>Localidades urbanas y rurales del Municipio de Ocampo Guanajuato.</t>
  </si>
  <si>
    <t>Focus Group</t>
  </si>
  <si>
    <t xml:space="preserve">Obras de infraestructura complementaria (Urbanización) en localidades del municipio ejecutadas. </t>
  </si>
  <si>
    <t>Porcentaje de obras de Infraestructura complementaria</t>
  </si>
  <si>
    <t>Contratos de infraestructura complementaria</t>
  </si>
  <si>
    <t>El contratista concluye la obra sin variaciones relevantes al presupuesto y diseño del expediente técnico inicial</t>
  </si>
  <si>
    <t>X = (A/B) x 100</t>
  </si>
  <si>
    <t>Mayor o igual a 20%</t>
  </si>
  <si>
    <t>mayor o igual a 20%</t>
  </si>
  <si>
    <t>Mayor o igual a 0% y menor a 20%</t>
  </si>
  <si>
    <t>Contratatos de obra pública de infraestructura comunitaria</t>
  </si>
  <si>
    <t>Número de obras de infraestructura comunitaria autorizada en el Programa General de Obra</t>
  </si>
  <si>
    <t>Obras de infraestructura complementaria ejecutadas</t>
  </si>
  <si>
    <t>Contratatos de obra pública de infraestructura complementaria</t>
  </si>
  <si>
    <t>Número de obras de infraestructura complementaria autorizada en el Programa General de Obra.</t>
  </si>
  <si>
    <t>Obra Pública autorizada en PGO</t>
  </si>
  <si>
    <t>Obras de infraestructura complementaria autorizadas en PGO</t>
  </si>
  <si>
    <t>(Obras de infraestructura complementaria)/(Obras de infraestructura complementaria autorizadas  en PGO) X 100</t>
  </si>
  <si>
    <t>(Obras de infraestructura comunitaria ejecutadas)/(Obras de infraestructura comunitaria autorizadas  en PGO) X 100</t>
  </si>
  <si>
    <t>(Obras de infraestructura básica ejecutadas)/(Obras de infraestructura básica autorizadas  en PGO) X 100</t>
  </si>
  <si>
    <t>Obras de infraestructura comunitaria autorizadas  en PGO</t>
  </si>
  <si>
    <t>Mayor o igual a 100%</t>
  </si>
  <si>
    <t>mayor o igual a 100%</t>
  </si>
  <si>
    <t>Mayor o igual a 0% y menor a 100%</t>
  </si>
  <si>
    <t>Número de proyectos ingresados</t>
  </si>
  <si>
    <t>Proyectos ejecutivos de obra de proyectos comunitarios ingresados para su concurrencia de recursos</t>
  </si>
  <si>
    <t>Expediente técnico unitario de obra</t>
  </si>
  <si>
    <t>Dirección de Obras Públicas/ Expediente físico de obra</t>
  </si>
  <si>
    <t>Obras autorizadas de infraestructura comunitaria en PGO</t>
  </si>
  <si>
    <t>Proyectos técnicos elaborados</t>
  </si>
  <si>
    <t>Proyectos ejecutivos de infraestructura urbana elaborados</t>
  </si>
  <si>
    <t>Número de carencias viables identificadas</t>
  </si>
  <si>
    <t xml:space="preserve">Proyectos de pavimentaciones y caminos factibles </t>
  </si>
  <si>
    <t>Formato de análisis de identificación de proyecto.</t>
  </si>
  <si>
    <t>Elaboración de expedientes técnicos de obra de infraestructura básica, complementaria y comunitaria.</t>
  </si>
  <si>
    <t>Atención a solicitudes de la ciudadania de obras de infraestructura básica, complementaria y comunitaria.</t>
  </si>
  <si>
    <t>Expedientes técnicos validados</t>
  </si>
  <si>
    <t xml:space="preserve">Proyectos ejecutivos de infraestructura básica, complementaria y comunitaria con validación normativa. </t>
  </si>
  <si>
    <t>Número de proyectos autorizados en el PGO</t>
  </si>
  <si>
    <t>Número de obras autorizadas en el Programa General de Obra 2023</t>
  </si>
  <si>
    <t xml:space="preserve">Dictamen de solicitud de obra. </t>
  </si>
  <si>
    <t>Número de verificaciones realizadas.</t>
  </si>
  <si>
    <t>Verificaciones físicas para dictamen de factibilidad de solicitudes y/o proyectos identificados.</t>
  </si>
  <si>
    <t>Número de solicitudes recibidas.</t>
  </si>
  <si>
    <t xml:space="preserve">Solicitudes físicas recibidas de la ciudadania y/o proyectos indicados por funcionarios municipales. </t>
  </si>
  <si>
    <t xml:space="preserve">Solicitudes físicas  </t>
  </si>
  <si>
    <t>Dirección de Obras Públicas/ Expediente de solicitudes físicas.</t>
  </si>
  <si>
    <t>X = A</t>
  </si>
  <si>
    <t xml:space="preserve">Diagnóstico de localidades del municipio con los 3 grados de rezago social más altos. </t>
  </si>
  <si>
    <t>mayor o igual a 1</t>
  </si>
  <si>
    <t>Mayor o igual a 0 y menor a 1</t>
  </si>
  <si>
    <t>Menor a 0</t>
  </si>
  <si>
    <t>Identificación de carencias sociales físicas identificadas en las localidades los 3 grados de rezago social más altos.</t>
  </si>
  <si>
    <t xml:space="preserve">Lista del número de carencias sociales identificadas en localidades con los 3 grados de rezago social más altos. </t>
  </si>
  <si>
    <t xml:space="preserve">Localidades urbanas y rurales del Municipio de Ocampo Guanajuato con los 3 grados de rezago social más altos. </t>
  </si>
  <si>
    <t>Observación y Fuentes abiertas</t>
  </si>
  <si>
    <t>30 días posteriores al termino del 1er. Trimestre</t>
  </si>
  <si>
    <t>31111-2301</t>
  </si>
  <si>
    <t>3.0.0.0.0</t>
  </si>
  <si>
    <t>3.1.0.0.0</t>
  </si>
  <si>
    <t>3.1.1.1.0</t>
  </si>
  <si>
    <t>3.1.1.1.1</t>
  </si>
  <si>
    <t>FORMATO AUXILIAR PARA PRESUPUESTAR UN PROGRAMA.</t>
  </si>
  <si>
    <t>DEPENDENCIA</t>
  </si>
  <si>
    <t>ESTRUCTURA PROGRAMÁTICA</t>
  </si>
  <si>
    <t>ALINEACIÓN AL PLAN DE DESARROLLO SOSTENIDO</t>
  </si>
  <si>
    <t>Finalidad:</t>
  </si>
  <si>
    <t>Eje:</t>
  </si>
  <si>
    <t>Función:</t>
  </si>
  <si>
    <t>Objetivo Estratégico de Desarrollo:</t>
  </si>
  <si>
    <t>Subfunción:</t>
  </si>
  <si>
    <t>Fuente de Financiamiento:</t>
  </si>
  <si>
    <t>Estrategia:</t>
  </si>
  <si>
    <t>Estatal:</t>
  </si>
  <si>
    <t>Municipal:</t>
  </si>
  <si>
    <t>Federal:</t>
  </si>
  <si>
    <t>Otros</t>
  </si>
  <si>
    <t>Línea (s) de Acción:</t>
  </si>
  <si>
    <t>Tipo:</t>
  </si>
  <si>
    <t>Frecuencia de la Medición:</t>
  </si>
  <si>
    <t>Línea base:</t>
  </si>
  <si>
    <t>Meta:</t>
  </si>
  <si>
    <t>Clave Programática</t>
  </si>
  <si>
    <t>Ramo:</t>
  </si>
  <si>
    <t>UR:</t>
  </si>
  <si>
    <t>Al:</t>
  </si>
  <si>
    <t>Pp:</t>
  </si>
  <si>
    <t>OG:</t>
  </si>
  <si>
    <t>TG:</t>
  </si>
  <si>
    <t>FF:</t>
  </si>
  <si>
    <t>EF:</t>
  </si>
  <si>
    <t>Mpio:</t>
  </si>
  <si>
    <t>PPI:</t>
  </si>
  <si>
    <t>Beneficiarios:</t>
  </si>
  <si>
    <t>Unidad Responsable</t>
  </si>
  <si>
    <t>COMPONENTES</t>
  </si>
  <si>
    <t>ACTIVIDADES (TAREAS Y ACCIONES)</t>
  </si>
  <si>
    <t>METAS</t>
  </si>
  <si>
    <t>CALENDARIZACION DE METAS Y FINANCIERA</t>
  </si>
  <si>
    <t>TOTAL</t>
  </si>
  <si>
    <t>BENEFICIARIOS</t>
  </si>
  <si>
    <t>Unidad de medida</t>
  </si>
  <si>
    <t>Valor inicial</t>
  </si>
  <si>
    <t>Enero -Mar.</t>
  </si>
  <si>
    <t>Abril -Jun.</t>
  </si>
  <si>
    <t>Julio -Sept.</t>
  </si>
  <si>
    <t>Oct. -Dic.</t>
  </si>
  <si>
    <t>Mujeres</t>
  </si>
  <si>
    <t xml:space="preserve">Hombres </t>
  </si>
  <si>
    <t>Ambos</t>
  </si>
  <si>
    <t>$</t>
  </si>
  <si>
    <t>C1</t>
  </si>
  <si>
    <t>C2</t>
  </si>
  <si>
    <t>C3</t>
  </si>
  <si>
    <t>SUBTOTAL DEL PROGRAMA:</t>
  </si>
  <si>
    <t>OBSERVACIONES:</t>
  </si>
  <si>
    <t>SUBTOTAL FINALIDAD:</t>
  </si>
  <si>
    <t>SUBTOTAL FUNCIÓN: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</si>
  <si>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</si>
  <si>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</si>
  <si>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</si>
  <si>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</si>
  <si>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</si>
  <si>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</si>
  <si>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</si>
  <si>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</si>
  <si>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</si>
  <si>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</si>
  <si>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</si>
  <si>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</si>
  <si>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Obras Públicas</t>
  </si>
  <si>
    <t xml:space="preserve">1.1.1. Mejorar la capacidad de atención de las solicitudes de servicios básicos en las viviendas. </t>
  </si>
  <si>
    <t>1.1.1.2. Impulso al desarrollo de Infraestructura básica municipal para los Ocampenses</t>
  </si>
  <si>
    <t xml:space="preserve">1.1.1.2.1 Ampliar los servicios de agua potable, 1.1.1.2.2 Ampliar los servicios de drenaje y alcantarillado, 1.1.1.2.3 Ampliar ka cobertura del servicio de alumbrado público. </t>
  </si>
  <si>
    <t>2. Desarrollo Social</t>
  </si>
  <si>
    <t>2.2. Vivienda y servicios a la Comunidad</t>
  </si>
  <si>
    <t>2.2.1. Urbanización</t>
  </si>
  <si>
    <t>A1.1</t>
  </si>
  <si>
    <t xml:space="preserve">Ingreso de propuesta de proyectos comunitarios a instancias estatales y federales. </t>
  </si>
  <si>
    <t>A2.1</t>
  </si>
  <si>
    <t>A.3.1.</t>
  </si>
  <si>
    <t>A3.2.</t>
  </si>
  <si>
    <t>A3.3.</t>
  </si>
  <si>
    <t>Partida</t>
  </si>
  <si>
    <t>Fondo de Aportaciones para la Infraestructura Social</t>
  </si>
  <si>
    <t>Ramo 28</t>
  </si>
  <si>
    <t>Población en situación de pobreza de acuerdo al Informe anual de pobreza emitido por la Secretaría de Bienestar</t>
  </si>
  <si>
    <t>((Población con carencia en servicios básicos a la vivienda en el año 2025)/(Población con carencia en servicios básicos a la vivienda en 2024)) - 1 X 100</t>
  </si>
  <si>
    <t>LINEA BASE
2023</t>
  </si>
  <si>
    <t>Secretaría de Bienestar Federal - Informe Anual de Pobreza de los años 2024 Y 2025</t>
  </si>
  <si>
    <t xml:space="preserve">((Contratos de obra pública en 2024)/(Contratos de obra pública 2023))-1 X 100 </t>
  </si>
  <si>
    <t>Enero - Diciembre de 2024</t>
  </si>
  <si>
    <t>Población con carencia en servicios básicos a la vivienda en el año 2025</t>
  </si>
  <si>
    <t>Población indicada en el Informe Anual de Pobreza del Municipio de Ocampo para el año 2025</t>
  </si>
  <si>
    <t>Población con carencia en servicios básicos a la vivienda en el año 2024.</t>
  </si>
  <si>
    <t>Población indicada en el Informe Anual de Pobreza del Municipio de Ocampo para el año 2024</t>
  </si>
  <si>
    <t>Contratos de obra pública en 2024</t>
  </si>
  <si>
    <t>Cantidad total de contratos formalizados de obra pública en el año 2024</t>
  </si>
  <si>
    <t>1er. Trimestre del año 2024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</si>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</sst>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6">
    <font>
      <sz val="11"/>
      <color theme="1"/>
      <name val="Calibri"/>
      <family val="2"/>
      <scheme val="minor"/>
    </font>
    <font>
      <sz val="11"/>
      <color theme="4" tint="-0.499984740745262"/>
      <name val="Aharoni"/>
      <charset val="177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6"/>
      <color theme="0"/>
      <name val="Century Gothic"/>
      <family val="2"/>
    </font>
    <font>
      <b/>
      <sz val="16"/>
      <color theme="1"/>
      <name val="Century Gothic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1"/>
      <color theme="0"/>
      <name val="Century Gothic"/>
      <family val="2"/>
    </font>
    <font>
      <b/>
      <sz val="12"/>
      <color theme="1"/>
      <name val="Century Gothic"/>
      <family val="2"/>
    </font>
    <font>
      <sz val="10"/>
      <color theme="0"/>
      <name val="Century Gothic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sz val="9"/>
      <name val="Calibri"/>
      <family val="2"/>
    </font>
    <font>
      <b/>
      <sz val="15"/>
      <color theme="0"/>
      <name val="Calibri"/>
      <family val="1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DADA"/>
      </patternFill>
    </fill>
    <fill>
      <patternFill patternType="solid">
        <fgColor rgb="FF00AF50"/>
      </patternFill>
    </fill>
    <fill>
      <patternFill patternType="solid">
        <fgColor rgb="FFFFBF00"/>
      </patternFill>
    </fill>
    <fill>
      <patternFill patternType="solid">
        <fgColor rgb="FFFF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E9EDF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4" fillId="0" borderId="0"/>
    <xf numFmtId="0" fontId="48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7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7" fillId="0" borderId="0" xfId="0" applyFont="1" applyFill="1" applyAlignment="1">
      <alignment vertical="center" textRotation="255"/>
    </xf>
    <xf numFmtId="0" fontId="4" fillId="0" borderId="0" xfId="0" applyFont="1" applyFill="1" applyAlignment="1">
      <alignment horizontal="center" wrapText="1"/>
    </xf>
    <xf numFmtId="0" fontId="11" fillId="0" borderId="0" xfId="0" applyFont="1" applyFill="1" applyAlignment="1">
      <alignment vertical="center" textRotation="255"/>
    </xf>
    <xf numFmtId="0" fontId="5" fillId="2" borderId="1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15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 textRotation="255"/>
    </xf>
    <xf numFmtId="0" fontId="6" fillId="4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justify" vertical="top" wrapText="1"/>
    </xf>
    <xf numFmtId="0" fontId="18" fillId="0" borderId="0" xfId="0" applyFont="1" applyFill="1" applyAlignment="1">
      <alignment horizontal="center" vertical="center" wrapText="1"/>
    </xf>
    <xf numFmtId="0" fontId="0" fillId="0" borderId="0" xfId="0" applyFill="1"/>
    <xf numFmtId="0" fontId="18" fillId="0" borderId="0" xfId="0" applyFont="1" applyFill="1" applyAlignment="1">
      <alignment vertical="center" wrapText="1"/>
    </xf>
    <xf numFmtId="0" fontId="29" fillId="6" borderId="29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>
      <alignment horizontal="center" vertical="center"/>
    </xf>
    <xf numFmtId="0" fontId="27" fillId="6" borderId="30" xfId="0" applyFont="1" applyFill="1" applyBorder="1" applyAlignment="1">
      <alignment vertical="center" wrapText="1"/>
    </xf>
    <xf numFmtId="0" fontId="30" fillId="0" borderId="37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3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3" fontId="4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3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3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3" fontId="4" fillId="0" borderId="0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0" fillId="5" borderId="46" xfId="0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3" fontId="4" fillId="0" borderId="13" xfId="0" applyNumberFormat="1" applyFont="1" applyBorder="1" applyAlignment="1" applyProtection="1">
      <alignment horizontal="center" vertical="center" wrapText="1"/>
      <protection hidden="1"/>
    </xf>
    <xf numFmtId="0" fontId="0" fillId="5" borderId="46" xfId="0" applyFill="1" applyBorder="1" applyAlignment="1" applyProtection="1">
      <alignment horizontal="center" vertical="center" wrapText="1"/>
      <protection hidden="1"/>
    </xf>
    <xf numFmtId="3" fontId="0" fillId="5" borderId="19" xfId="0" applyNumberFormat="1" applyFill="1" applyBorder="1" applyAlignment="1" applyProtection="1">
      <alignment horizontal="center" vertical="center" wrapText="1"/>
      <protection hidden="1"/>
    </xf>
    <xf numFmtId="0" fontId="0" fillId="3" borderId="46" xfId="0" applyFill="1" applyBorder="1" applyAlignment="1" applyProtection="1">
      <alignment horizontal="center" vertical="center" wrapText="1"/>
      <protection hidden="1"/>
    </xf>
    <xf numFmtId="3" fontId="32" fillId="3" borderId="19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47" xfId="0" applyFill="1" applyBorder="1" applyAlignment="1" applyProtection="1">
      <alignment horizontal="center" vertical="center" wrapText="1"/>
      <protection hidden="1"/>
    </xf>
    <xf numFmtId="0" fontId="5" fillId="2" borderId="16" xfId="0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18" fillId="5" borderId="1" xfId="0" applyFont="1" applyFill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justify" vertical="top" wrapText="1"/>
      <protection locked="0"/>
    </xf>
    <xf numFmtId="0" fontId="18" fillId="5" borderId="4" xfId="0" applyFont="1" applyFill="1" applyBorder="1" applyAlignment="1" applyProtection="1">
      <alignment horizontal="center" vertical="center" wrapText="1"/>
      <protection locked="0"/>
    </xf>
    <xf numFmtId="0" fontId="18" fillId="5" borderId="32" xfId="0" applyFont="1" applyFill="1" applyBorder="1" applyAlignment="1" applyProtection="1">
      <alignment horizontal="center" vertical="top" wrapText="1"/>
      <protection locked="0"/>
    </xf>
    <xf numFmtId="0" fontId="18" fillId="5" borderId="32" xfId="0" applyFont="1" applyFill="1" applyBorder="1" applyAlignment="1" applyProtection="1">
      <alignment horizontal="center" vertical="center" wrapText="1"/>
      <protection locked="0"/>
    </xf>
    <xf numFmtId="0" fontId="21" fillId="7" borderId="16" xfId="0" applyFont="1" applyFill="1" applyBorder="1" applyAlignment="1" applyProtection="1">
      <alignment horizontal="center" vertical="center"/>
    </xf>
    <xf numFmtId="0" fontId="21" fillId="7" borderId="18" xfId="0" applyFont="1" applyFill="1" applyBorder="1" applyAlignment="1" applyProtection="1">
      <alignment horizontal="center" vertical="center" wrapText="1"/>
    </xf>
    <xf numFmtId="0" fontId="34" fillId="0" borderId="0" xfId="4" applyFill="1" applyBorder="1" applyAlignment="1">
      <alignment horizontal="left" vertical="top"/>
    </xf>
    <xf numFmtId="0" fontId="38" fillId="5" borderId="6" xfId="4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8" xfId="0" applyBorder="1"/>
    <xf numFmtId="0" fontId="0" fillId="0" borderId="17" xfId="0" applyBorder="1"/>
    <xf numFmtId="0" fontId="0" fillId="0" borderId="50" xfId="0" applyBorder="1" applyAlignment="1">
      <alignment horizontal="left"/>
    </xf>
    <xf numFmtId="0" fontId="44" fillId="5" borderId="49" xfId="0" applyFont="1" applyFill="1" applyBorder="1" applyAlignment="1">
      <alignment horizontal="left"/>
    </xf>
    <xf numFmtId="0" fontId="44" fillId="5" borderId="50" xfId="0" applyFont="1" applyFill="1" applyBorder="1" applyAlignment="1">
      <alignment horizontal="left"/>
    </xf>
    <xf numFmtId="0" fontId="0" fillId="0" borderId="0" xfId="0" applyAlignment="1">
      <alignment wrapText="1"/>
    </xf>
    <xf numFmtId="0" fontId="42" fillId="0" borderId="0" xfId="4" applyFont="1" applyFill="1" applyBorder="1" applyAlignment="1">
      <alignment vertical="center" wrapText="1"/>
    </xf>
    <xf numFmtId="0" fontId="0" fillId="0" borderId="15" xfId="0" applyFill="1" applyBorder="1"/>
    <xf numFmtId="0" fontId="0" fillId="0" borderId="18" xfId="0" applyFill="1" applyBorder="1"/>
    <xf numFmtId="0" fontId="45" fillId="12" borderId="19" xfId="4" applyFont="1" applyFill="1" applyBorder="1" applyAlignment="1">
      <alignment horizontal="center" vertical="center" wrapText="1"/>
    </xf>
    <xf numFmtId="0" fontId="45" fillId="13" borderId="24" xfId="4" applyFont="1" applyFill="1" applyBorder="1" applyAlignment="1">
      <alignment horizontal="center" vertical="center" wrapText="1"/>
    </xf>
    <xf numFmtId="0" fontId="45" fillId="10" borderId="13" xfId="4" applyFont="1" applyFill="1" applyBorder="1" applyAlignment="1">
      <alignment horizontal="center" vertical="center" wrapText="1"/>
    </xf>
    <xf numFmtId="0" fontId="47" fillId="0" borderId="2" xfId="4" applyFont="1" applyFill="1" applyBorder="1" applyAlignment="1">
      <alignment horizontal="center" vertical="center" wrapText="1"/>
    </xf>
    <xf numFmtId="0" fontId="41" fillId="5" borderId="18" xfId="4" applyFont="1" applyFill="1" applyBorder="1" applyAlignment="1">
      <alignment horizontal="left" vertical="center" wrapText="1"/>
    </xf>
    <xf numFmtId="0" fontId="38" fillId="5" borderId="14" xfId="4" applyFont="1" applyFill="1" applyBorder="1" applyAlignment="1">
      <alignment horizontal="center" vertical="center" wrapText="1"/>
    </xf>
    <xf numFmtId="0" fontId="45" fillId="10" borderId="57" xfId="4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50" xfId="0" applyFill="1" applyBorder="1" applyAlignment="1">
      <alignment horizontal="left"/>
    </xf>
    <xf numFmtId="0" fontId="0" fillId="0" borderId="17" xfId="0" applyBorder="1" applyAlignment="1">
      <alignment horizontal="left"/>
    </xf>
    <xf numFmtId="0" fontId="42" fillId="10" borderId="65" xfId="4" applyFont="1" applyFill="1" applyBorder="1" applyAlignment="1">
      <alignment horizontal="left" vertical="center" wrapText="1"/>
    </xf>
    <xf numFmtId="0" fontId="37" fillId="0" borderId="56" xfId="4" applyFont="1" applyFill="1" applyBorder="1" applyAlignment="1">
      <alignment horizontal="center" vertical="center" wrapText="1"/>
    </xf>
    <xf numFmtId="0" fontId="42" fillId="10" borderId="56" xfId="4" applyFont="1" applyFill="1" applyBorder="1" applyAlignment="1">
      <alignment horizontal="center" vertical="center" wrapText="1"/>
    </xf>
    <xf numFmtId="0" fontId="42" fillId="10" borderId="27" xfId="4" applyFont="1" applyFill="1" applyBorder="1" applyAlignment="1">
      <alignment horizontal="center" vertical="center" wrapText="1"/>
    </xf>
    <xf numFmtId="0" fontId="42" fillId="9" borderId="56" xfId="4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9" xfId="0" applyBorder="1"/>
    <xf numFmtId="0" fontId="0" fillId="0" borderId="5" xfId="0" applyBorder="1"/>
    <xf numFmtId="0" fontId="0" fillId="0" borderId="8" xfId="0" applyBorder="1"/>
    <xf numFmtId="0" fontId="0" fillId="0" borderId="6" xfId="0" applyBorder="1"/>
    <xf numFmtId="0" fontId="37" fillId="0" borderId="0" xfId="4" applyFont="1" applyFill="1" applyBorder="1" applyAlignment="1">
      <alignment vertical="center" wrapText="1"/>
    </xf>
    <xf numFmtId="0" fontId="43" fillId="5" borderId="37" xfId="4" applyFont="1" applyFill="1" applyBorder="1" applyAlignment="1">
      <alignment horizontal="center" vertical="center" wrapText="1"/>
    </xf>
    <xf numFmtId="0" fontId="42" fillId="10" borderId="13" xfId="4" applyFont="1" applyFill="1" applyBorder="1" applyAlignment="1">
      <alignment horizontal="left" vertical="center" wrapText="1"/>
    </xf>
    <xf numFmtId="0" fontId="43" fillId="9" borderId="26" xfId="4" applyFont="1" applyFill="1" applyBorder="1" applyAlignment="1">
      <alignment horizontal="center" vertical="center" wrapText="1"/>
    </xf>
    <xf numFmtId="0" fontId="41" fillId="5" borderId="15" xfId="4" applyFont="1" applyFill="1" applyBorder="1" applyAlignment="1">
      <alignment horizontal="left" vertical="center" wrapText="1"/>
    </xf>
    <xf numFmtId="0" fontId="45" fillId="10" borderId="21" xfId="4" applyFont="1" applyFill="1" applyBorder="1" applyAlignment="1">
      <alignment horizontal="center" vertical="center" wrapText="1"/>
    </xf>
    <xf numFmtId="0" fontId="43" fillId="14" borderId="15" xfId="4" applyFont="1" applyFill="1" applyBorder="1" applyAlignment="1">
      <alignment horizontal="center" vertical="center" wrapText="1"/>
    </xf>
    <xf numFmtId="0" fontId="43" fillId="14" borderId="0" xfId="4" applyFont="1" applyFill="1" applyBorder="1" applyAlignment="1">
      <alignment horizontal="center" vertical="center" wrapText="1"/>
    </xf>
    <xf numFmtId="0" fontId="37" fillId="5" borderId="56" xfId="4" applyFont="1" applyFill="1" applyBorder="1" applyAlignment="1">
      <alignment horizontal="center" vertical="center" wrapText="1"/>
    </xf>
    <xf numFmtId="0" fontId="37" fillId="5" borderId="28" xfId="4" applyFont="1" applyFill="1" applyBorder="1" applyAlignment="1">
      <alignment horizontal="center" vertical="center" wrapText="1"/>
    </xf>
    <xf numFmtId="0" fontId="45" fillId="10" borderId="14" xfId="4" applyFont="1" applyFill="1" applyBorder="1" applyAlignment="1">
      <alignment horizontal="center" vertical="center" wrapText="1"/>
    </xf>
    <xf numFmtId="0" fontId="46" fillId="0" borderId="70" xfId="4" applyFont="1" applyFill="1" applyBorder="1" applyAlignment="1">
      <alignment horizontal="center" vertical="center" wrapText="1"/>
    </xf>
    <xf numFmtId="0" fontId="45" fillId="10" borderId="71" xfId="4" applyFont="1" applyFill="1" applyBorder="1" applyAlignment="1">
      <alignment horizontal="center" vertical="center" wrapText="1"/>
    </xf>
    <xf numFmtId="0" fontId="38" fillId="0" borderId="40" xfId="4" applyFont="1" applyFill="1" applyBorder="1" applyAlignment="1">
      <alignment horizontal="center" vertical="center" wrapText="1"/>
    </xf>
    <xf numFmtId="0" fontId="46" fillId="0" borderId="2" xfId="4" applyFont="1" applyFill="1" applyBorder="1" applyAlignment="1">
      <alignment horizontal="center" vertical="center" wrapText="1"/>
    </xf>
    <xf numFmtId="0" fontId="46" fillId="0" borderId="3" xfId="4" applyFont="1" applyFill="1" applyBorder="1" applyAlignment="1">
      <alignment horizontal="center" vertical="center" wrapText="1"/>
    </xf>
    <xf numFmtId="0" fontId="45" fillId="10" borderId="72" xfId="4" applyFont="1" applyFill="1" applyBorder="1" applyAlignment="1">
      <alignment horizontal="center" vertical="center" wrapText="1"/>
    </xf>
    <xf numFmtId="0" fontId="45" fillId="11" borderId="23" xfId="4" applyFont="1" applyFill="1" applyBorder="1" applyAlignment="1">
      <alignment horizontal="center" vertical="center" wrapText="1"/>
    </xf>
    <xf numFmtId="0" fontId="46" fillId="0" borderId="40" xfId="4" applyFont="1" applyFill="1" applyBorder="1" applyAlignment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vertical="center" wrapText="1"/>
      <protection locked="0"/>
    </xf>
    <xf numFmtId="0" fontId="5" fillId="3" borderId="23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21" xfId="0" applyFont="1" applyBorder="1" applyAlignment="1" applyProtection="1">
      <alignment vertical="center"/>
      <protection locked="0"/>
    </xf>
    <xf numFmtId="0" fontId="31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0" fillId="3" borderId="19" xfId="0" applyFont="1" applyFill="1" applyBorder="1" applyAlignment="1" applyProtection="1">
      <alignment vertical="center"/>
      <protection locked="0"/>
    </xf>
    <xf numFmtId="0" fontId="0" fillId="3" borderId="19" xfId="0" applyFont="1" applyFill="1" applyBorder="1" applyProtection="1">
      <protection locked="0"/>
    </xf>
    <xf numFmtId="0" fontId="31" fillId="0" borderId="19" xfId="0" applyFont="1" applyFill="1" applyBorder="1" applyAlignment="1" applyProtection="1">
      <alignment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19" xfId="0" applyFont="1" applyBorder="1" applyProtection="1">
      <protection locked="0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vertical="center" wrapText="1"/>
    </xf>
    <xf numFmtId="0" fontId="31" fillId="3" borderId="10" xfId="0" applyFont="1" applyFill="1" applyBorder="1" applyAlignment="1" applyProtection="1">
      <alignment horizontal="center" vertical="center" wrapText="1"/>
      <protection locked="0"/>
    </xf>
    <xf numFmtId="0" fontId="31" fillId="3" borderId="12" xfId="0" applyFont="1" applyFill="1" applyBorder="1" applyAlignment="1" applyProtection="1">
      <alignment horizontal="center" vertical="center" wrapText="1"/>
      <protection locked="0"/>
    </xf>
    <xf numFmtId="0" fontId="31" fillId="3" borderId="9" xfId="0" applyFont="1" applyFill="1" applyBorder="1" applyAlignment="1" applyProtection="1">
      <alignment horizontal="center" vertical="center" wrapText="1"/>
      <protection locked="0"/>
    </xf>
    <xf numFmtId="0" fontId="31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>
      <alignment horizontal="center" vertical="center" wrapText="1"/>
    </xf>
    <xf numFmtId="43" fontId="0" fillId="0" borderId="21" xfId="3" applyFont="1" applyBorder="1" applyAlignment="1" applyProtection="1">
      <alignment horizontal="center" vertical="center"/>
      <protection locked="0"/>
    </xf>
    <xf numFmtId="43" fontId="0" fillId="3" borderId="19" xfId="3" applyFont="1" applyFill="1" applyBorder="1" applyProtection="1">
      <protection locked="0"/>
    </xf>
    <xf numFmtId="0" fontId="0" fillId="3" borderId="70" xfId="0" applyFill="1" applyBorder="1" applyAlignment="1" applyProtection="1">
      <alignment vertical="center" wrapText="1"/>
      <protection locked="0"/>
    </xf>
    <xf numFmtId="0" fontId="0" fillId="0" borderId="70" xfId="0" applyBorder="1" applyAlignment="1" applyProtection="1">
      <alignment vertical="center" wrapText="1"/>
      <protection locked="0"/>
    </xf>
    <xf numFmtId="0" fontId="0" fillId="3" borderId="39" xfId="0" applyFill="1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vertical="center" wrapText="1"/>
      <protection locked="0"/>
    </xf>
    <xf numFmtId="0" fontId="0" fillId="0" borderId="0" xfId="0" applyBorder="1" applyAlignment="1">
      <alignment horizontal="right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/>
    <xf numFmtId="0" fontId="18" fillId="5" borderId="1" xfId="0" applyFont="1" applyFill="1" applyBorder="1" applyAlignment="1" applyProtection="1">
      <alignment vertical="center" wrapText="1"/>
      <protection locked="0"/>
    </xf>
    <xf numFmtId="0" fontId="18" fillId="5" borderId="19" xfId="0" applyFont="1" applyFill="1" applyBorder="1" applyAlignment="1" applyProtection="1">
      <alignment vertical="center" wrapText="1"/>
      <protection locked="0"/>
    </xf>
    <xf numFmtId="0" fontId="18" fillId="5" borderId="19" xfId="0" applyFont="1" applyFill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Alignment="1" applyProtection="1">
      <alignment horizontal="justify" vertical="top" wrapText="1"/>
      <protection locked="0"/>
    </xf>
    <xf numFmtId="0" fontId="18" fillId="5" borderId="19" xfId="0" applyFont="1" applyFill="1" applyBorder="1" applyAlignment="1" applyProtection="1">
      <alignment horizontal="justify" vertical="top" wrapText="1"/>
      <protection locked="0"/>
    </xf>
    <xf numFmtId="0" fontId="28" fillId="5" borderId="39" xfId="0" applyFont="1" applyFill="1" applyBorder="1" applyAlignment="1" applyProtection="1">
      <alignment vertical="center" wrapText="1"/>
    </xf>
    <xf numFmtId="0" fontId="18" fillId="5" borderId="25" xfId="0" applyFont="1" applyFill="1" applyBorder="1" applyAlignment="1" applyProtection="1">
      <alignment vertical="center" wrapText="1"/>
      <protection locked="0"/>
    </xf>
    <xf numFmtId="0" fontId="42" fillId="10" borderId="56" xfId="4" applyFont="1" applyFill="1" applyBorder="1" applyAlignment="1">
      <alignment horizontal="center" vertical="center" wrapText="1"/>
    </xf>
    <xf numFmtId="0" fontId="45" fillId="10" borderId="21" xfId="4" applyFont="1" applyFill="1" applyBorder="1" applyAlignment="1">
      <alignment horizontal="center" vertical="center" wrapText="1"/>
    </xf>
    <xf numFmtId="0" fontId="43" fillId="5" borderId="37" xfId="4" applyFont="1" applyFill="1" applyBorder="1" applyAlignment="1">
      <alignment horizontal="center" vertical="center" wrapText="1"/>
    </xf>
    <xf numFmtId="0" fontId="37" fillId="0" borderId="56" xfId="4" applyFont="1" applyFill="1" applyBorder="1" applyAlignment="1">
      <alignment horizontal="center" vertical="center" wrapText="1"/>
    </xf>
    <xf numFmtId="1" fontId="48" fillId="5" borderId="1" xfId="5" applyNumberFormat="1" applyFill="1" applyBorder="1" applyAlignment="1" applyProtection="1">
      <alignment horizontal="center" vertical="center" wrapText="1"/>
      <protection locked="0"/>
    </xf>
    <xf numFmtId="1" fontId="48" fillId="5" borderId="19" xfId="5" applyNumberFormat="1" applyFill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vertical="center" wrapText="1"/>
      <protection locked="0"/>
    </xf>
    <xf numFmtId="0" fontId="4" fillId="0" borderId="37" xfId="0" applyFont="1" applyFill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vertical="center"/>
      <protection locked="0"/>
    </xf>
    <xf numFmtId="0" fontId="0" fillId="0" borderId="37" xfId="0" applyFont="1" applyBorder="1" applyProtection="1">
      <protection locked="0"/>
    </xf>
    <xf numFmtId="0" fontId="0" fillId="3" borderId="24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46" fillId="0" borderId="73" xfId="4" applyFont="1" applyFill="1" applyBorder="1" applyAlignment="1">
      <alignment horizontal="center" vertical="center" wrapText="1"/>
    </xf>
    <xf numFmtId="9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43" fontId="18" fillId="5" borderId="1" xfId="3" applyFont="1" applyFill="1" applyBorder="1" applyAlignment="1" applyProtection="1">
      <alignment horizontal="center" vertical="center" wrapText="1"/>
      <protection locked="0"/>
    </xf>
    <xf numFmtId="0" fontId="18" fillId="5" borderId="74" xfId="0" applyFont="1" applyFill="1" applyBorder="1" applyAlignment="1" applyProtection="1">
      <alignment horizontal="center" vertical="center" wrapText="1"/>
      <protection locked="0"/>
    </xf>
    <xf numFmtId="0" fontId="18" fillId="5" borderId="75" xfId="0" applyFont="1" applyFill="1" applyBorder="1" applyAlignment="1" applyProtection="1">
      <alignment horizontal="center" vertical="top" wrapText="1"/>
      <protection locked="0"/>
    </xf>
    <xf numFmtId="0" fontId="18" fillId="5" borderId="75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9" fontId="48" fillId="5" borderId="1" xfId="5" applyNumberFormat="1" applyFill="1" applyBorder="1" applyAlignment="1" applyProtection="1">
      <alignment horizontal="center" vertical="center" wrapText="1"/>
      <protection locked="0"/>
    </xf>
    <xf numFmtId="9" fontId="48" fillId="5" borderId="21" xfId="5" applyNumberFormat="1" applyFill="1" applyBorder="1" applyAlignment="1" applyProtection="1">
      <alignment horizontal="center" vertical="center" wrapText="1"/>
      <protection locked="0"/>
    </xf>
    <xf numFmtId="0" fontId="18" fillId="5" borderId="39" xfId="0" applyFont="1" applyFill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horizontal="center" vertical="center" wrapText="1"/>
      <protection locked="0"/>
    </xf>
    <xf numFmtId="0" fontId="0" fillId="3" borderId="19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justify" vertical="top" wrapText="1"/>
      <protection locked="0"/>
    </xf>
    <xf numFmtId="0" fontId="18" fillId="0" borderId="0" xfId="0" applyFont="1" applyBorder="1" applyAlignment="1">
      <alignment vertical="center"/>
    </xf>
    <xf numFmtId="0" fontId="18" fillId="0" borderId="36" xfId="0" applyFont="1" applyBorder="1" applyAlignment="1" applyProtection="1">
      <alignment horizontal="justify" vertical="top" wrapText="1"/>
      <protection locked="0"/>
    </xf>
    <xf numFmtId="0" fontId="18" fillId="5" borderId="21" xfId="0" applyFont="1" applyFill="1" applyBorder="1" applyAlignment="1" applyProtection="1">
      <alignment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28" fillId="8" borderId="77" xfId="0" applyFont="1" applyFill="1" applyBorder="1" applyAlignment="1" applyProtection="1">
      <alignment horizontal="center" vertical="center"/>
    </xf>
    <xf numFmtId="0" fontId="28" fillId="8" borderId="78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vertical="center" wrapText="1"/>
      <protection locked="0"/>
    </xf>
    <xf numFmtId="9" fontId="48" fillId="5" borderId="46" xfId="5" applyNumberFormat="1" applyFill="1" applyBorder="1" applyAlignment="1" applyProtection="1">
      <alignment horizontal="center" vertical="center" wrapText="1"/>
      <protection locked="0"/>
    </xf>
    <xf numFmtId="0" fontId="42" fillId="10" borderId="56" xfId="4" applyFont="1" applyFill="1" applyBorder="1" applyAlignment="1">
      <alignment horizontal="center" vertical="center" wrapText="1"/>
    </xf>
    <xf numFmtId="0" fontId="45" fillId="10" borderId="21" xfId="4" applyFont="1" applyFill="1" applyBorder="1" applyAlignment="1">
      <alignment horizontal="center" vertical="center" wrapText="1"/>
    </xf>
    <xf numFmtId="0" fontId="43" fillId="5" borderId="37" xfId="4" applyFont="1" applyFill="1" applyBorder="1" applyAlignment="1">
      <alignment horizontal="center" vertical="center" wrapText="1"/>
    </xf>
    <xf numFmtId="0" fontId="37" fillId="0" borderId="56" xfId="4" applyFont="1" applyFill="1" applyBorder="1" applyAlignment="1">
      <alignment horizontal="center" vertical="center" wrapText="1"/>
    </xf>
    <xf numFmtId="0" fontId="37" fillId="0" borderId="56" xfId="4" applyFont="1" applyFill="1" applyBorder="1" applyAlignment="1">
      <alignment horizontal="center" vertical="center" wrapText="1"/>
    </xf>
    <xf numFmtId="0" fontId="43" fillId="5" borderId="37" xfId="4" applyFont="1" applyFill="1" applyBorder="1" applyAlignment="1">
      <alignment horizontal="center" vertical="center" wrapText="1"/>
    </xf>
    <xf numFmtId="0" fontId="45" fillId="10" borderId="21" xfId="4" applyFont="1" applyFill="1" applyBorder="1" applyAlignment="1">
      <alignment horizontal="center" vertical="center" wrapText="1"/>
    </xf>
    <xf numFmtId="0" fontId="42" fillId="10" borderId="56" xfId="4" applyFont="1" applyFill="1" applyBorder="1" applyAlignment="1">
      <alignment horizontal="center" vertical="center" wrapText="1"/>
    </xf>
    <xf numFmtId="0" fontId="38" fillId="5" borderId="27" xfId="4" applyFont="1" applyFill="1" applyBorder="1" applyAlignment="1">
      <alignment horizontal="center" vertical="center" wrapText="1"/>
    </xf>
    <xf numFmtId="0" fontId="38" fillId="5" borderId="56" xfId="4" applyFont="1" applyFill="1" applyBorder="1" applyAlignment="1">
      <alignment horizontal="center" vertical="center" wrapText="1"/>
    </xf>
    <xf numFmtId="0" fontId="38" fillId="0" borderId="2" xfId="4" applyFont="1" applyFill="1" applyBorder="1" applyAlignment="1">
      <alignment horizontal="center" vertical="center" wrapText="1"/>
    </xf>
    <xf numFmtId="0" fontId="38" fillId="0" borderId="3" xfId="4" applyFont="1" applyFill="1" applyBorder="1" applyAlignment="1">
      <alignment horizontal="center" vertical="center" wrapText="1"/>
    </xf>
    <xf numFmtId="0" fontId="38" fillId="0" borderId="2" xfId="4" applyFont="1" applyFill="1" applyBorder="1" applyAlignment="1">
      <alignment horizontal="center" vertical="center" wrapText="1"/>
    </xf>
    <xf numFmtId="0" fontId="47" fillId="0" borderId="2" xfId="4" applyFont="1" applyFill="1" applyBorder="1" applyAlignment="1">
      <alignment horizontal="center" vertical="center" wrapText="1"/>
    </xf>
    <xf numFmtId="0" fontId="45" fillId="10" borderId="1" xfId="4" applyFont="1" applyFill="1" applyBorder="1" applyAlignment="1">
      <alignment horizontal="center" vertical="center" wrapText="1"/>
    </xf>
    <xf numFmtId="0" fontId="45" fillId="10" borderId="1" xfId="4" applyFont="1" applyFill="1" applyBorder="1" applyAlignment="1">
      <alignment horizontal="center" vertical="center" wrapText="1"/>
    </xf>
    <xf numFmtId="0" fontId="45" fillId="11" borderId="1" xfId="4" applyFont="1" applyFill="1" applyBorder="1" applyAlignment="1">
      <alignment horizontal="center" vertical="center" wrapText="1"/>
    </xf>
    <xf numFmtId="0" fontId="45" fillId="12" borderId="1" xfId="4" applyFont="1" applyFill="1" applyBorder="1" applyAlignment="1">
      <alignment horizontal="center" vertical="center" wrapText="1"/>
    </xf>
    <xf numFmtId="0" fontId="45" fillId="10" borderId="39" xfId="4" applyFont="1" applyFill="1" applyBorder="1" applyAlignment="1">
      <alignment horizontal="center" vertical="center" wrapText="1"/>
    </xf>
    <xf numFmtId="0" fontId="45" fillId="13" borderId="25" xfId="4" applyFont="1" applyFill="1" applyBorder="1" applyAlignment="1">
      <alignment horizontal="center" vertical="center" wrapText="1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28" fillId="5" borderId="41" xfId="0" applyFont="1" applyFill="1" applyBorder="1" applyAlignment="1" applyProtection="1">
      <alignment vertical="center" wrapText="1"/>
    </xf>
    <xf numFmtId="0" fontId="18" fillId="5" borderId="31" xfId="0" applyFont="1" applyFill="1" applyBorder="1" applyAlignment="1" applyProtection="1">
      <alignment vertical="center" wrapText="1"/>
      <protection locked="0"/>
    </xf>
    <xf numFmtId="0" fontId="28" fillId="5" borderId="26" xfId="0" applyFont="1" applyFill="1" applyBorder="1" applyAlignment="1" applyProtection="1">
      <alignment vertical="center" wrapText="1"/>
    </xf>
    <xf numFmtId="0" fontId="18" fillId="5" borderId="45" xfId="0" applyFont="1" applyFill="1" applyBorder="1" applyAlignment="1" applyProtection="1">
      <alignment vertical="center" wrapText="1"/>
      <protection locked="0"/>
    </xf>
    <xf numFmtId="0" fontId="18" fillId="5" borderId="41" xfId="0" applyFont="1" applyFill="1" applyBorder="1" applyAlignment="1" applyProtection="1">
      <alignment horizontal="center" vertical="center" wrapText="1"/>
      <protection locked="0"/>
    </xf>
    <xf numFmtId="0" fontId="18" fillId="5" borderId="30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 applyProtection="1">
      <alignment vertical="center" wrapText="1"/>
      <protection locked="0"/>
    </xf>
    <xf numFmtId="9" fontId="48" fillId="5" borderId="30" xfId="5" applyNumberFormat="1" applyFill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justify" vertical="top" wrapText="1"/>
      <protection locked="0"/>
    </xf>
    <xf numFmtId="0" fontId="18" fillId="5" borderId="26" xfId="0" applyFont="1" applyFill="1" applyBorder="1" applyAlignment="1" applyProtection="1">
      <alignment horizontal="center" vertical="center" wrapText="1"/>
      <protection locked="0"/>
    </xf>
    <xf numFmtId="0" fontId="18" fillId="5" borderId="37" xfId="0" applyFont="1" applyFill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vertical="center" wrapText="1"/>
      <protection locked="0"/>
    </xf>
    <xf numFmtId="9" fontId="48" fillId="5" borderId="37" xfId="5" applyNumberFormat="1" applyFill="1" applyBorder="1" applyAlignment="1" applyProtection="1">
      <alignment horizontal="center" vertical="center" wrapText="1"/>
      <protection locked="0"/>
    </xf>
    <xf numFmtId="0" fontId="17" fillId="16" borderId="1" xfId="0" applyFont="1" applyFill="1" applyBorder="1"/>
    <xf numFmtId="0" fontId="0" fillId="0" borderId="1" xfId="0" applyBorder="1"/>
    <xf numFmtId="0" fontId="17" fillId="16" borderId="46" xfId="0" applyFont="1" applyFill="1" applyBorder="1" applyAlignment="1">
      <alignment horizontal="center"/>
    </xf>
    <xf numFmtId="0" fontId="17" fillId="16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center"/>
    </xf>
    <xf numFmtId="0" fontId="53" fillId="0" borderId="1" xfId="0" applyNumberFormat="1" applyFont="1" applyBorder="1" applyAlignment="1">
      <alignment horizontal="center" vertical="center"/>
    </xf>
    <xf numFmtId="0" fontId="32" fillId="0" borderId="79" xfId="0" applyFont="1" applyBorder="1" applyAlignment="1">
      <alignment horizontal="left" vertical="center" wrapText="1"/>
    </xf>
    <xf numFmtId="0" fontId="32" fillId="0" borderId="79" xfId="0" applyFont="1" applyBorder="1" applyAlignment="1">
      <alignment horizontal="left" vertical="center"/>
    </xf>
    <xf numFmtId="164" fontId="0" fillId="0" borderId="1" xfId="0" applyNumberFormat="1" applyBorder="1"/>
    <xf numFmtId="164" fontId="0" fillId="0" borderId="0" xfId="0" applyNumberFormat="1"/>
    <xf numFmtId="44" fontId="0" fillId="0" borderId="1" xfId="7" applyFont="1" applyBorder="1"/>
    <xf numFmtId="0" fontId="49" fillId="6" borderId="81" xfId="0" applyFont="1" applyFill="1" applyBorder="1" applyAlignment="1">
      <alignment horizontal="center"/>
    </xf>
    <xf numFmtId="0" fontId="16" fillId="6" borderId="26" xfId="0" applyFont="1" applyFill="1" applyBorder="1" applyAlignment="1">
      <alignment horizontal="center"/>
    </xf>
    <xf numFmtId="0" fontId="16" fillId="6" borderId="37" xfId="0" applyFont="1" applyFill="1" applyBorder="1" applyAlignment="1">
      <alignment horizontal="center"/>
    </xf>
    <xf numFmtId="0" fontId="17" fillId="16" borderId="46" xfId="0" applyFont="1" applyFill="1" applyBorder="1"/>
    <xf numFmtId="44" fontId="0" fillId="0" borderId="46" xfId="7" applyFont="1" applyBorder="1" applyAlignment="1">
      <alignment vertical="center"/>
    </xf>
    <xf numFmtId="0" fontId="17" fillId="16" borderId="20" xfId="0" applyFont="1" applyFill="1" applyBorder="1" applyAlignment="1">
      <alignment vertical="top" wrapText="1"/>
    </xf>
    <xf numFmtId="0" fontId="51" fillId="16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9" fontId="0" fillId="0" borderId="21" xfId="0" applyNumberFormat="1" applyBorder="1" applyAlignment="1">
      <alignment horizontal="center" vertical="center"/>
    </xf>
    <xf numFmtId="0" fontId="17" fillId="16" borderId="40" xfId="0" applyFont="1" applyFill="1" applyBorder="1" applyAlignment="1">
      <alignment vertical="top" wrapText="1"/>
    </xf>
    <xf numFmtId="0" fontId="51" fillId="1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5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54" fillId="0" borderId="1" xfId="0" applyFont="1" applyFill="1" applyBorder="1" applyAlignment="1">
      <alignment wrapText="1"/>
    </xf>
    <xf numFmtId="0" fontId="51" fillId="0" borderId="1" xfId="0" applyFont="1" applyFill="1" applyBorder="1" applyAlignment="1">
      <alignment horizontal="center" vertical="center" wrapText="1"/>
    </xf>
    <xf numFmtId="0" fontId="17" fillId="16" borderId="21" xfId="0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2" fontId="0" fillId="0" borderId="1" xfId="6" applyNumberFormat="1" applyFont="1" applyBorder="1" applyAlignment="1">
      <alignment horizontal="center" vertical="center"/>
    </xf>
    <xf numFmtId="44" fontId="0" fillId="0" borderId="1" xfId="7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4" fontId="2" fillId="0" borderId="1" xfId="7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4" fontId="0" fillId="0" borderId="1" xfId="7" applyFont="1" applyFill="1" applyBorder="1" applyAlignment="1">
      <alignment horizontal="center"/>
    </xf>
    <xf numFmtId="44" fontId="0" fillId="0" borderId="1" xfId="7" applyFont="1" applyFill="1" applyBorder="1"/>
    <xf numFmtId="0" fontId="55" fillId="5" borderId="1" xfId="0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44" fontId="0" fillId="0" borderId="46" xfId="7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3" fontId="0" fillId="5" borderId="47" xfId="0" applyNumberFormat="1" applyFill="1" applyBorder="1" applyAlignment="1" applyProtection="1">
      <alignment horizontal="center" vertical="center" wrapText="1"/>
      <protection hidden="1"/>
    </xf>
    <xf numFmtId="0" fontId="0" fillId="5" borderId="19" xfId="0" applyFill="1" applyBorder="1" applyAlignment="1" applyProtection="1">
      <alignment horizontal="center" vertical="center" wrapText="1"/>
      <protection hidden="1"/>
    </xf>
    <xf numFmtId="3" fontId="32" fillId="3" borderId="47" xfId="0" applyNumberFormat="1" applyFont="1" applyFill="1" applyBorder="1" applyAlignment="1" applyProtection="1">
      <alignment horizontal="center" vertical="center" wrapText="1"/>
      <protection hidden="1"/>
    </xf>
    <xf numFmtId="0" fontId="32" fillId="3" borderId="47" xfId="0" applyFont="1" applyFill="1" applyBorder="1" applyAlignment="1" applyProtection="1">
      <alignment horizontal="center" vertical="center" wrapText="1"/>
      <protection hidden="1"/>
    </xf>
    <xf numFmtId="0" fontId="32" fillId="3" borderId="19" xfId="0" applyFont="1" applyFill="1" applyBorder="1" applyAlignment="1" applyProtection="1">
      <alignment horizontal="center" vertical="center" wrapText="1"/>
      <protection hidden="1"/>
    </xf>
    <xf numFmtId="0" fontId="11" fillId="4" borderId="10" xfId="0" applyFont="1" applyFill="1" applyBorder="1" applyAlignment="1" applyProtection="1">
      <alignment horizontal="center" vertical="center"/>
    </xf>
    <xf numFmtId="0" fontId="11" fillId="4" borderId="11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 wrapText="1"/>
      <protection locked="0"/>
    </xf>
    <xf numFmtId="0" fontId="0" fillId="5" borderId="47" xfId="0" applyFill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>
      <alignment horizontal="right" vertical="center" wrapText="1"/>
    </xf>
    <xf numFmtId="0" fontId="13" fillId="4" borderId="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right" vertical="center" wrapText="1"/>
    </xf>
    <xf numFmtId="0" fontId="14" fillId="2" borderId="12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right" vertical="center" wrapText="1"/>
    </xf>
    <xf numFmtId="0" fontId="14" fillId="2" borderId="6" xfId="0" applyFont="1" applyFill="1" applyBorder="1" applyAlignment="1">
      <alignment horizontal="right" vertical="center" wrapText="1"/>
    </xf>
    <xf numFmtId="0" fontId="14" fillId="2" borderId="7" xfId="0" applyFont="1" applyFill="1" applyBorder="1" applyAlignment="1">
      <alignment horizontal="right" vertical="center" wrapText="1"/>
    </xf>
    <xf numFmtId="0" fontId="14" fillId="2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0" fontId="15" fillId="0" borderId="5" xfId="0" applyFont="1" applyBorder="1" applyAlignment="1">
      <alignment horizontal="right" vertical="center" wrapText="1"/>
    </xf>
    <xf numFmtId="0" fontId="6" fillId="4" borderId="0" xfId="0" applyFont="1" applyFill="1" applyBorder="1" applyAlignment="1" applyProtection="1">
      <alignment horizontal="center" vertical="center"/>
    </xf>
    <xf numFmtId="0" fontId="31" fillId="3" borderId="15" xfId="0" applyFont="1" applyFill="1" applyBorder="1" applyAlignment="1" applyProtection="1">
      <alignment horizontal="center" vertical="center" wrapText="1"/>
      <protection locked="0"/>
    </xf>
    <xf numFmtId="0" fontId="31" fillId="3" borderId="18" xfId="0" applyFont="1" applyFill="1" applyBorder="1" applyAlignment="1" applyProtection="1">
      <alignment horizontal="center" vertical="center" wrapText="1"/>
      <protection locked="0"/>
    </xf>
    <xf numFmtId="0" fontId="31" fillId="3" borderId="17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right"/>
    </xf>
    <xf numFmtId="0" fontId="0" fillId="0" borderId="0" xfId="0" applyBorder="1" applyAlignment="1" applyProtection="1">
      <alignment horizontal="right"/>
      <protection locked="0"/>
    </xf>
    <xf numFmtId="0" fontId="11" fillId="0" borderId="0" xfId="0" applyFont="1" applyFill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10" fillId="4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 applyProtection="1">
      <alignment horizontal="center" vertical="center"/>
    </xf>
    <xf numFmtId="0" fontId="27" fillId="6" borderId="47" xfId="0" applyFont="1" applyFill="1" applyBorder="1" applyAlignment="1" applyProtection="1">
      <alignment horizontal="center" vertical="center"/>
    </xf>
    <xf numFmtId="0" fontId="27" fillId="6" borderId="30" xfId="0" applyFont="1" applyFill="1" applyBorder="1" applyAlignment="1" applyProtection="1">
      <alignment horizontal="center" vertical="center" wrapText="1"/>
    </xf>
    <xf numFmtId="0" fontId="27" fillId="6" borderId="47" xfId="0" applyFont="1" applyFill="1" applyBorder="1" applyAlignment="1" applyProtection="1">
      <alignment horizontal="center" vertical="center" wrapText="1"/>
    </xf>
    <xf numFmtId="0" fontId="27" fillId="6" borderId="41" xfId="0" applyFont="1" applyFill="1" applyBorder="1" applyAlignment="1" applyProtection="1">
      <alignment horizontal="center" vertical="center" wrapText="1"/>
    </xf>
    <xf numFmtId="0" fontId="27" fillId="6" borderId="76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13" xfId="0" applyFont="1" applyFill="1" applyBorder="1" applyAlignment="1" applyProtection="1">
      <alignment horizontal="center" vertical="center" wrapText="1"/>
    </xf>
    <xf numFmtId="0" fontId="19" fillId="9" borderId="8" xfId="0" applyFont="1" applyFill="1" applyBorder="1" applyAlignment="1" applyProtection="1">
      <alignment horizontal="center" vertical="center" wrapText="1"/>
    </xf>
    <xf numFmtId="0" fontId="19" fillId="9" borderId="9" xfId="0" applyFont="1" applyFill="1" applyBorder="1" applyAlignment="1" applyProtection="1">
      <alignment horizontal="center" vertical="center" wrapText="1"/>
    </xf>
    <xf numFmtId="0" fontId="27" fillId="6" borderId="31" xfId="0" applyFont="1" applyFill="1" applyBorder="1" applyAlignment="1" applyProtection="1">
      <alignment horizontal="center" vertical="center" wrapText="1"/>
    </xf>
    <xf numFmtId="0" fontId="27" fillId="6" borderId="36" xfId="0" applyFont="1" applyFill="1" applyBorder="1" applyAlignment="1" applyProtection="1">
      <alignment horizontal="center" vertical="center" wrapText="1"/>
    </xf>
    <xf numFmtId="0" fontId="27" fillId="6" borderId="15" xfId="0" applyFont="1" applyFill="1" applyBorder="1" applyAlignment="1" applyProtection="1">
      <alignment horizontal="center" vertical="center"/>
    </xf>
    <xf numFmtId="0" fontId="27" fillId="6" borderId="18" xfId="0" applyFont="1" applyFill="1" applyBorder="1" applyAlignment="1" applyProtection="1">
      <alignment horizontal="center" vertical="center"/>
    </xf>
    <xf numFmtId="0" fontId="27" fillId="6" borderId="42" xfId="0" applyFont="1" applyFill="1" applyBorder="1" applyAlignment="1" applyProtection="1">
      <alignment horizontal="center" vertical="center" wrapText="1"/>
    </xf>
    <xf numFmtId="0" fontId="27" fillId="6" borderId="43" xfId="0" applyFont="1" applyFill="1" applyBorder="1" applyAlignment="1" applyProtection="1">
      <alignment horizontal="center" vertical="center" wrapText="1"/>
    </xf>
    <xf numFmtId="0" fontId="27" fillId="6" borderId="31" xfId="0" applyFont="1" applyFill="1" applyBorder="1" applyAlignment="1" applyProtection="1">
      <alignment horizontal="center" vertical="center"/>
    </xf>
    <xf numFmtId="0" fontId="27" fillId="6" borderId="36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0" fontId="20" fillId="6" borderId="4" xfId="0" applyFont="1" applyFill="1" applyBorder="1" applyAlignment="1" applyProtection="1">
      <alignment horizontal="center" vertical="center"/>
    </xf>
    <xf numFmtId="0" fontId="20" fillId="6" borderId="5" xfId="0" applyFont="1" applyFill="1" applyBorder="1" applyAlignment="1" applyProtection="1">
      <alignment horizontal="center" vertical="center"/>
    </xf>
    <xf numFmtId="0" fontId="20" fillId="6" borderId="6" xfId="0" applyFont="1" applyFill="1" applyBorder="1" applyAlignment="1" applyProtection="1">
      <alignment horizontal="center" vertical="center"/>
    </xf>
    <xf numFmtId="0" fontId="20" fillId="6" borderId="13" xfId="0" applyFont="1" applyFill="1" applyBorder="1" applyAlignment="1" applyProtection="1">
      <alignment horizontal="center" vertical="center"/>
    </xf>
    <xf numFmtId="0" fontId="20" fillId="6" borderId="0" xfId="0" applyFont="1" applyFill="1" applyBorder="1" applyAlignment="1" applyProtection="1">
      <alignment horizontal="center" vertical="center"/>
    </xf>
    <xf numFmtId="0" fontId="20" fillId="6" borderId="14" xfId="0" applyFont="1" applyFill="1" applyBorder="1" applyAlignment="1" applyProtection="1">
      <alignment horizontal="center" vertical="center"/>
    </xf>
    <xf numFmtId="0" fontId="20" fillId="6" borderId="10" xfId="0" applyFont="1" applyFill="1" applyBorder="1" applyAlignment="1" applyProtection="1">
      <alignment horizontal="center" vertical="center"/>
    </xf>
    <xf numFmtId="0" fontId="20" fillId="6" borderId="11" xfId="0" applyFont="1" applyFill="1" applyBorder="1" applyAlignment="1" applyProtection="1">
      <alignment horizontal="center" vertical="center"/>
    </xf>
    <xf numFmtId="0" fontId="20" fillId="6" borderId="12" xfId="0" applyFont="1" applyFill="1" applyBorder="1" applyAlignment="1" applyProtection="1">
      <alignment horizontal="center" vertical="center"/>
    </xf>
    <xf numFmtId="0" fontId="21" fillId="7" borderId="15" xfId="0" applyFont="1" applyFill="1" applyBorder="1" applyAlignment="1" applyProtection="1">
      <alignment horizontal="center" vertical="center" wrapText="1"/>
    </xf>
    <xf numFmtId="0" fontId="21" fillId="7" borderId="18" xfId="0" applyFont="1" applyFill="1" applyBorder="1" applyAlignment="1" applyProtection="1">
      <alignment horizontal="center" vertical="center" wrapText="1"/>
    </xf>
    <xf numFmtId="0" fontId="21" fillId="7" borderId="17" xfId="0" applyFont="1" applyFill="1" applyBorder="1" applyAlignment="1" applyProtection="1">
      <alignment horizontal="center" vertical="center" wrapText="1"/>
    </xf>
    <xf numFmtId="0" fontId="45" fillId="10" borderId="51" xfId="4" applyFont="1" applyFill="1" applyBorder="1" applyAlignment="1">
      <alignment horizontal="center" vertical="center" wrapText="1"/>
    </xf>
    <xf numFmtId="0" fontId="45" fillId="10" borderId="55" xfId="4" applyFont="1" applyFill="1" applyBorder="1" applyAlignment="1">
      <alignment horizontal="center" vertical="center" wrapText="1"/>
    </xf>
    <xf numFmtId="0" fontId="45" fillId="10" borderId="60" xfId="4" applyFont="1" applyFill="1" applyBorder="1" applyAlignment="1">
      <alignment horizontal="center" vertical="center" wrapText="1"/>
    </xf>
    <xf numFmtId="0" fontId="45" fillId="10" borderId="59" xfId="4" applyFont="1" applyFill="1" applyBorder="1" applyAlignment="1">
      <alignment horizontal="center" vertical="center" wrapText="1"/>
    </xf>
    <xf numFmtId="0" fontId="45" fillId="10" borderId="52" xfId="4" applyFont="1" applyFill="1" applyBorder="1" applyAlignment="1">
      <alignment horizontal="center" vertical="center" wrapText="1"/>
    </xf>
    <xf numFmtId="0" fontId="34" fillId="0" borderId="53" xfId="4" applyFill="1" applyBorder="1" applyAlignment="1">
      <alignment horizontal="left" vertical="center" wrapText="1"/>
    </xf>
    <xf numFmtId="0" fontId="34" fillId="0" borderId="66" xfId="4" applyFill="1" applyBorder="1" applyAlignment="1">
      <alignment horizontal="left" vertical="center" wrapText="1"/>
    </xf>
    <xf numFmtId="0" fontId="34" fillId="0" borderId="67" xfId="4" applyFill="1" applyBorder="1" applyAlignment="1">
      <alignment horizontal="left" vertical="center" wrapText="1"/>
    </xf>
    <xf numFmtId="0" fontId="34" fillId="0" borderId="68" xfId="4" applyFill="1" applyBorder="1" applyAlignment="1">
      <alignment horizontal="left" vertical="center" wrapText="1"/>
    </xf>
    <xf numFmtId="0" fontId="34" fillId="0" borderId="54" xfId="4" applyFill="1" applyBorder="1" applyAlignment="1">
      <alignment horizontal="left" vertical="center" wrapText="1"/>
    </xf>
    <xf numFmtId="0" fontId="38" fillId="5" borderId="4" xfId="4" applyFont="1" applyFill="1" applyBorder="1" applyAlignment="1">
      <alignment horizontal="center" vertical="top" wrapText="1"/>
    </xf>
    <xf numFmtId="0" fontId="38" fillId="5" borderId="13" xfId="4" applyFont="1" applyFill="1" applyBorder="1" applyAlignment="1">
      <alignment horizontal="center" vertical="top" wrapText="1"/>
    </xf>
    <xf numFmtId="0" fontId="42" fillId="14" borderId="10" xfId="4" applyFont="1" applyFill="1" applyBorder="1" applyAlignment="1">
      <alignment horizontal="center" vertical="center" wrapText="1"/>
    </xf>
    <xf numFmtId="0" fontId="42" fillId="14" borderId="11" xfId="4" applyFont="1" applyFill="1" applyBorder="1" applyAlignment="1">
      <alignment horizontal="center" vertical="center" wrapText="1"/>
    </xf>
    <xf numFmtId="0" fontId="42" fillId="14" borderId="12" xfId="4" applyFont="1" applyFill="1" applyBorder="1" applyAlignment="1">
      <alignment horizontal="center" vertical="center" wrapText="1"/>
    </xf>
    <xf numFmtId="0" fontId="46" fillId="0" borderId="35" xfId="4" applyFont="1" applyFill="1" applyBorder="1" applyAlignment="1">
      <alignment horizontal="center" vertical="center" wrapText="1"/>
    </xf>
    <xf numFmtId="0" fontId="47" fillId="0" borderId="34" xfId="4" applyFont="1" applyFill="1" applyBorder="1" applyAlignment="1">
      <alignment horizontal="center" vertical="center" wrapText="1"/>
    </xf>
    <xf numFmtId="0" fontId="47" fillId="0" borderId="44" xfId="4" applyFont="1" applyFill="1" applyBorder="1" applyAlignment="1">
      <alignment horizontal="center" vertical="center" wrapText="1"/>
    </xf>
    <xf numFmtId="0" fontId="45" fillId="10" borderId="4" xfId="4" applyFont="1" applyFill="1" applyBorder="1" applyAlignment="1">
      <alignment horizontal="center" vertical="center" wrapText="1"/>
    </xf>
    <xf numFmtId="0" fontId="45" fillId="10" borderId="5" xfId="4" applyFont="1" applyFill="1" applyBorder="1" applyAlignment="1">
      <alignment horizontal="center" vertical="center" wrapText="1"/>
    </xf>
    <xf numFmtId="0" fontId="45" fillId="10" borderId="6" xfId="4" applyFont="1" applyFill="1" applyBorder="1" applyAlignment="1">
      <alignment horizontal="center" vertical="center" wrapText="1"/>
    </xf>
    <xf numFmtId="0" fontId="45" fillId="10" borderId="10" xfId="4" applyFont="1" applyFill="1" applyBorder="1" applyAlignment="1">
      <alignment horizontal="center" vertical="center" wrapText="1"/>
    </xf>
    <xf numFmtId="0" fontId="45" fillId="10" borderId="11" xfId="4" applyFont="1" applyFill="1" applyBorder="1" applyAlignment="1">
      <alignment horizontal="center" vertical="center" wrapText="1"/>
    </xf>
    <xf numFmtId="0" fontId="45" fillId="10" borderId="12" xfId="4" applyFont="1" applyFill="1" applyBorder="1" applyAlignment="1">
      <alignment horizontal="center" vertical="center" wrapText="1"/>
    </xf>
    <xf numFmtId="0" fontId="43" fillId="14" borderId="4" xfId="4" applyFont="1" applyFill="1" applyBorder="1" applyAlignment="1">
      <alignment horizontal="center" vertical="center" wrapText="1"/>
    </xf>
    <xf numFmtId="0" fontId="43" fillId="14" borderId="6" xfId="4" applyFont="1" applyFill="1" applyBorder="1" applyAlignment="1">
      <alignment horizontal="center" vertical="center" wrapText="1"/>
    </xf>
    <xf numFmtId="0" fontId="45" fillId="10" borderId="48" xfId="4" applyFont="1" applyFill="1" applyBorder="1" applyAlignment="1">
      <alignment horizontal="center" vertical="center" wrapText="1"/>
    </xf>
    <xf numFmtId="0" fontId="45" fillId="10" borderId="63" xfId="4" applyFont="1" applyFill="1" applyBorder="1" applyAlignment="1">
      <alignment horizontal="center" vertical="center" wrapText="1"/>
    </xf>
    <xf numFmtId="0" fontId="37" fillId="0" borderId="56" xfId="4" applyFont="1" applyFill="1" applyBorder="1" applyAlignment="1">
      <alignment horizontal="center" vertical="center" wrapText="1"/>
    </xf>
    <xf numFmtId="0" fontId="37" fillId="0" borderId="28" xfId="4" applyFont="1" applyFill="1" applyBorder="1" applyAlignment="1">
      <alignment horizontal="center" vertical="center" wrapText="1"/>
    </xf>
    <xf numFmtId="0" fontId="43" fillId="14" borderId="10" xfId="4" applyFont="1" applyFill="1" applyBorder="1" applyAlignment="1">
      <alignment horizontal="center" vertical="center" wrapText="1"/>
    </xf>
    <xf numFmtId="0" fontId="43" fillId="14" borderId="11" xfId="4" applyFont="1" applyFill="1" applyBorder="1" applyAlignment="1">
      <alignment horizontal="center" vertical="center" wrapText="1"/>
    </xf>
    <xf numFmtId="0" fontId="43" fillId="14" borderId="12" xfId="4" applyFont="1" applyFill="1" applyBorder="1" applyAlignment="1">
      <alignment horizontal="center" vertical="center" wrapText="1"/>
    </xf>
    <xf numFmtId="0" fontId="39" fillId="6" borderId="13" xfId="4" applyFont="1" applyFill="1" applyBorder="1" applyAlignment="1">
      <alignment horizontal="center" vertical="center" wrapText="1"/>
    </xf>
    <xf numFmtId="0" fontId="39" fillId="6" borderId="0" xfId="4" applyFont="1" applyFill="1" applyBorder="1" applyAlignment="1">
      <alignment horizontal="center" vertical="center" wrapText="1"/>
    </xf>
    <xf numFmtId="0" fontId="39" fillId="6" borderId="14" xfId="4" applyFont="1" applyFill="1" applyBorder="1" applyAlignment="1">
      <alignment horizontal="center" vertical="center" wrapText="1"/>
    </xf>
    <xf numFmtId="0" fontId="39" fillId="6" borderId="7" xfId="4" applyFont="1" applyFill="1" applyBorder="1" applyAlignment="1">
      <alignment horizontal="center" vertical="center" wrapText="1"/>
    </xf>
    <xf numFmtId="0" fontId="39" fillId="6" borderId="8" xfId="4" applyFont="1" applyFill="1" applyBorder="1" applyAlignment="1">
      <alignment horizontal="center" vertical="center" wrapText="1"/>
    </xf>
    <xf numFmtId="0" fontId="39" fillId="6" borderId="9" xfId="4" applyFont="1" applyFill="1" applyBorder="1" applyAlignment="1">
      <alignment horizontal="center" vertical="center" wrapText="1"/>
    </xf>
    <xf numFmtId="0" fontId="43" fillId="9" borderId="37" xfId="4" applyFont="1" applyFill="1" applyBorder="1" applyAlignment="1">
      <alignment horizontal="center" vertical="center" wrapText="1"/>
    </xf>
    <xf numFmtId="0" fontId="43" fillId="5" borderId="37" xfId="4" applyFont="1" applyFill="1" applyBorder="1" applyAlignment="1">
      <alignment horizontal="center" vertical="center" wrapText="1"/>
    </xf>
    <xf numFmtId="0" fontId="37" fillId="0" borderId="37" xfId="4" applyFont="1" applyFill="1" applyBorder="1" applyAlignment="1">
      <alignment horizontal="center" vertical="center" wrapText="1"/>
    </xf>
    <xf numFmtId="0" fontId="37" fillId="0" borderId="45" xfId="4" applyFont="1" applyFill="1" applyBorder="1" applyAlignment="1">
      <alignment horizontal="center" vertical="center" wrapText="1"/>
    </xf>
    <xf numFmtId="0" fontId="47" fillId="0" borderId="1" xfId="4" applyFont="1" applyFill="1" applyBorder="1" applyAlignment="1">
      <alignment horizontal="left" vertical="center" wrapText="1"/>
    </xf>
    <xf numFmtId="0" fontId="47" fillId="0" borderId="25" xfId="4" applyFont="1" applyFill="1" applyBorder="1" applyAlignment="1">
      <alignment horizontal="left" vertical="center" wrapText="1"/>
    </xf>
    <xf numFmtId="0" fontId="47" fillId="0" borderId="2" xfId="4" applyFont="1" applyFill="1" applyBorder="1" applyAlignment="1">
      <alignment horizontal="left" vertical="center" wrapText="1"/>
    </xf>
    <xf numFmtId="0" fontId="47" fillId="0" borderId="3" xfId="4" applyFont="1" applyFill="1" applyBorder="1" applyAlignment="1">
      <alignment horizontal="left" vertical="center" wrapText="1"/>
    </xf>
    <xf numFmtId="0" fontId="45" fillId="15" borderId="39" xfId="0" applyFont="1" applyFill="1" applyBorder="1" applyAlignment="1" applyProtection="1">
      <alignment horizontal="left" vertical="center" wrapText="1"/>
    </xf>
    <xf numFmtId="0" fontId="45" fillId="15" borderId="1" xfId="0" applyFont="1" applyFill="1" applyBorder="1" applyAlignment="1" applyProtection="1">
      <alignment horizontal="left" vertical="center" wrapText="1"/>
    </xf>
    <xf numFmtId="0" fontId="45" fillId="15" borderId="20" xfId="0" applyFont="1" applyFill="1" applyBorder="1" applyAlignment="1" applyProtection="1">
      <alignment horizontal="left" vertical="center" wrapText="1"/>
    </xf>
    <xf numFmtId="0" fontId="45" fillId="15" borderId="21" xfId="0" applyFont="1" applyFill="1" applyBorder="1" applyAlignment="1" applyProtection="1">
      <alignment horizontal="left" vertical="center" wrapText="1"/>
    </xf>
    <xf numFmtId="0" fontId="45" fillId="15" borderId="40" xfId="0" applyFont="1" applyFill="1" applyBorder="1" applyAlignment="1" applyProtection="1">
      <alignment horizontal="left" vertical="center" wrapText="1"/>
    </xf>
    <xf numFmtId="0" fontId="45" fillId="15" borderId="2" xfId="0" applyFont="1" applyFill="1" applyBorder="1" applyAlignment="1" applyProtection="1">
      <alignment horizontal="left" vertical="center" wrapText="1"/>
    </xf>
    <xf numFmtId="0" fontId="45" fillId="10" borderId="21" xfId="4" applyFont="1" applyFill="1" applyBorder="1" applyAlignment="1">
      <alignment horizontal="center" vertical="center" wrapText="1"/>
    </xf>
    <xf numFmtId="0" fontId="45" fillId="10" borderId="22" xfId="4" applyFont="1" applyFill="1" applyBorder="1" applyAlignment="1">
      <alignment horizontal="center" vertical="center" wrapText="1"/>
    </xf>
    <xf numFmtId="0" fontId="47" fillId="0" borderId="35" xfId="4" applyFont="1" applyFill="1" applyBorder="1" applyAlignment="1">
      <alignment horizontal="center" vertical="center" wrapText="1"/>
    </xf>
    <xf numFmtId="0" fontId="47" fillId="0" borderId="69" xfId="4" applyFont="1" applyFill="1" applyBorder="1" applyAlignment="1">
      <alignment horizontal="center" vertical="center" wrapText="1"/>
    </xf>
    <xf numFmtId="0" fontId="42" fillId="14" borderId="5" xfId="4" applyFont="1" applyFill="1" applyBorder="1" applyAlignment="1">
      <alignment horizontal="center" vertical="center" wrapText="1"/>
    </xf>
    <xf numFmtId="0" fontId="47" fillId="0" borderId="21" xfId="4" applyFont="1" applyFill="1" applyBorder="1" applyAlignment="1">
      <alignment horizontal="left" vertical="center" wrapText="1"/>
    </xf>
    <xf numFmtId="0" fontId="47" fillId="0" borderId="22" xfId="4" applyFont="1" applyFill="1" applyBorder="1" applyAlignment="1">
      <alignment horizontal="left" vertical="center" wrapText="1"/>
    </xf>
    <xf numFmtId="0" fontId="45" fillId="10" borderId="20" xfId="4" applyFont="1" applyFill="1" applyBorder="1" applyAlignment="1">
      <alignment horizontal="center" vertical="center" wrapText="1"/>
    </xf>
    <xf numFmtId="0" fontId="38" fillId="5" borderId="64" xfId="4" applyFont="1" applyFill="1" applyBorder="1" applyAlignment="1">
      <alignment horizontal="center" vertical="center" wrapText="1"/>
    </xf>
    <xf numFmtId="0" fontId="38" fillId="5" borderId="58" xfId="4" applyFont="1" applyFill="1" applyBorder="1" applyAlignment="1">
      <alignment horizontal="center" vertical="center" wrapText="1"/>
    </xf>
    <xf numFmtId="0" fontId="46" fillId="0" borderId="61" xfId="4" applyFont="1" applyFill="1" applyBorder="1" applyAlignment="1">
      <alignment horizontal="center" vertical="center" wrapText="1"/>
    </xf>
    <xf numFmtId="0" fontId="46" fillId="0" borderId="62" xfId="4" applyFont="1" applyFill="1" applyBorder="1" applyAlignment="1">
      <alignment horizontal="center" vertical="center" wrapText="1"/>
    </xf>
    <xf numFmtId="0" fontId="47" fillId="0" borderId="61" xfId="4" applyFont="1" applyFill="1" applyBorder="1" applyAlignment="1">
      <alignment horizontal="center" vertical="center" wrapText="1"/>
    </xf>
    <xf numFmtId="0" fontId="47" fillId="0" borderId="62" xfId="4" applyFont="1" applyFill="1" applyBorder="1" applyAlignment="1">
      <alignment horizontal="center" vertical="center" wrapText="1"/>
    </xf>
    <xf numFmtId="0" fontId="45" fillId="10" borderId="56" xfId="4" applyFont="1" applyFill="1" applyBorder="1" applyAlignment="1">
      <alignment horizontal="center" vertical="center" wrapText="1"/>
    </xf>
    <xf numFmtId="0" fontId="45" fillId="10" borderId="28" xfId="4" applyFont="1" applyFill="1" applyBorder="1" applyAlignment="1">
      <alignment horizontal="center" vertical="center" wrapText="1"/>
    </xf>
    <xf numFmtId="0" fontId="45" fillId="10" borderId="58" xfId="4" applyFont="1" applyFill="1" applyBorder="1" applyAlignment="1">
      <alignment horizontal="center" vertical="center" wrapText="1"/>
    </xf>
    <xf numFmtId="2" fontId="46" fillId="0" borderId="8" xfId="4" applyNumberFormat="1" applyFont="1" applyFill="1" applyBorder="1" applyAlignment="1">
      <alignment horizontal="center" vertical="center" wrapText="1"/>
    </xf>
    <xf numFmtId="2" fontId="46" fillId="0" borderId="62" xfId="4" applyNumberFormat="1" applyFont="1" applyFill="1" applyBorder="1" applyAlignment="1">
      <alignment horizontal="center" vertical="center" wrapText="1"/>
    </xf>
    <xf numFmtId="0" fontId="43" fillId="14" borderId="7" xfId="4" applyFont="1" applyFill="1" applyBorder="1" applyAlignment="1">
      <alignment horizontal="center" vertical="center" wrapText="1"/>
    </xf>
    <xf numFmtId="0" fontId="43" fillId="14" borderId="8" xfId="4" applyFont="1" applyFill="1" applyBorder="1" applyAlignment="1">
      <alignment horizontal="center" vertical="center" wrapText="1"/>
    </xf>
    <xf numFmtId="0" fontId="43" fillId="14" borderId="9" xfId="4" applyFont="1" applyFill="1" applyBorder="1" applyAlignment="1">
      <alignment horizontal="center" vertical="center" wrapText="1"/>
    </xf>
    <xf numFmtId="0" fontId="42" fillId="10" borderId="56" xfId="4" applyFont="1" applyFill="1" applyBorder="1" applyAlignment="1">
      <alignment horizontal="center" vertical="center" wrapText="1"/>
    </xf>
    <xf numFmtId="0" fontId="37" fillId="0" borderId="13" xfId="4" applyFont="1" applyFill="1" applyBorder="1" applyAlignment="1">
      <alignment horizontal="left" vertical="center" wrapText="1"/>
    </xf>
    <xf numFmtId="0" fontId="37" fillId="0" borderId="0" xfId="4" applyFont="1" applyFill="1" applyBorder="1" applyAlignment="1">
      <alignment horizontal="left" vertical="center" wrapText="1"/>
    </xf>
    <xf numFmtId="0" fontId="35" fillId="0" borderId="57" xfId="4" applyFont="1" applyFill="1" applyBorder="1" applyAlignment="1">
      <alignment horizontal="left" vertical="center" wrapText="1"/>
    </xf>
    <xf numFmtId="0" fontId="35" fillId="0" borderId="0" xfId="4" applyFont="1" applyFill="1" applyBorder="1" applyAlignment="1">
      <alignment horizontal="left" vertical="center" wrapText="1"/>
    </xf>
    <xf numFmtId="0" fontId="35" fillId="0" borderId="14" xfId="4" applyFont="1" applyFill="1" applyBorder="1" applyAlignment="1">
      <alignment horizontal="left" vertical="center" wrapText="1"/>
    </xf>
    <xf numFmtId="43" fontId="38" fillId="0" borderId="38" xfId="3" applyFont="1" applyFill="1" applyBorder="1" applyAlignment="1">
      <alignment horizontal="center" vertical="center" wrapText="1"/>
    </xf>
    <xf numFmtId="43" fontId="38" fillId="0" borderId="44" xfId="3" applyFont="1" applyFill="1" applyBorder="1" applyAlignment="1">
      <alignment horizontal="center" vertical="center" wrapText="1"/>
    </xf>
    <xf numFmtId="0" fontId="38" fillId="0" borderId="2" xfId="4" applyFont="1" applyFill="1" applyBorder="1" applyAlignment="1">
      <alignment horizontal="center" vertical="center" wrapText="1"/>
    </xf>
    <xf numFmtId="0" fontId="47" fillId="0" borderId="2" xfId="4" applyFont="1" applyFill="1" applyBorder="1" applyAlignment="1">
      <alignment horizontal="center" vertical="center" wrapText="1"/>
    </xf>
    <xf numFmtId="0" fontId="45" fillId="10" borderId="7" xfId="4" applyFont="1" applyFill="1" applyBorder="1" applyAlignment="1">
      <alignment horizontal="center" vertical="center" wrapText="1"/>
    </xf>
    <xf numFmtId="0" fontId="45" fillId="10" borderId="8" xfId="4" applyFont="1" applyFill="1" applyBorder="1" applyAlignment="1">
      <alignment horizontal="center" vertical="center" wrapText="1"/>
    </xf>
    <xf numFmtId="0" fontId="45" fillId="10" borderId="9" xfId="4" applyFont="1" applyFill="1" applyBorder="1" applyAlignment="1">
      <alignment horizontal="center" vertical="center" wrapText="1"/>
    </xf>
    <xf numFmtId="0" fontId="45" fillId="10" borderId="13" xfId="4" applyFont="1" applyFill="1" applyBorder="1" applyAlignment="1">
      <alignment horizontal="center" vertical="center" wrapText="1"/>
    </xf>
    <xf numFmtId="0" fontId="45" fillId="10" borderId="0" xfId="4" applyFont="1" applyFill="1" applyBorder="1" applyAlignment="1">
      <alignment horizontal="center" vertical="center" wrapText="1"/>
    </xf>
    <xf numFmtId="0" fontId="45" fillId="10" borderId="14" xfId="4" applyFont="1" applyFill="1" applyBorder="1" applyAlignment="1">
      <alignment horizontal="center" vertical="center" wrapText="1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horizontal="left" vertical="center" wrapText="1"/>
      <protection locked="0"/>
    </xf>
    <xf numFmtId="43" fontId="46" fillId="0" borderId="8" xfId="3" applyFont="1" applyFill="1" applyBorder="1" applyAlignment="1">
      <alignment horizontal="center" vertical="center" wrapText="1"/>
    </xf>
    <xf numFmtId="43" fontId="46" fillId="0" borderId="62" xfId="3" applyFont="1" applyFill="1" applyBorder="1" applyAlignment="1">
      <alignment horizontal="center" vertical="center" wrapText="1"/>
    </xf>
    <xf numFmtId="0" fontId="38" fillId="0" borderId="21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" xfId="0" applyFont="1" applyBorder="1" applyAlignment="1" applyProtection="1">
      <alignment horizontal="left" vertical="center" wrapText="1"/>
      <protection locked="0"/>
    </xf>
    <xf numFmtId="0" fontId="38" fillId="0" borderId="3" xfId="0" applyFont="1" applyBorder="1" applyAlignment="1" applyProtection="1">
      <alignment horizontal="left" vertical="center" wrapText="1"/>
      <protection locked="0"/>
    </xf>
    <xf numFmtId="0" fontId="42" fillId="14" borderId="4" xfId="4" applyFont="1" applyFill="1" applyBorder="1" applyAlignment="1">
      <alignment horizontal="center" vertical="center" wrapText="1"/>
    </xf>
    <xf numFmtId="0" fontId="42" fillId="14" borderId="6" xfId="4" applyFont="1" applyFill="1" applyBorder="1" applyAlignment="1">
      <alignment horizontal="center" vertical="center" wrapText="1"/>
    </xf>
    <xf numFmtId="0" fontId="37" fillId="0" borderId="57" xfId="4" applyFont="1" applyFill="1" applyBorder="1" applyAlignment="1">
      <alignment horizontal="left" vertical="center" wrapText="1"/>
    </xf>
    <xf numFmtId="0" fontId="37" fillId="0" borderId="14" xfId="4" applyFont="1" applyFill="1" applyBorder="1" applyAlignment="1">
      <alignment horizontal="left" vertical="center" wrapText="1"/>
    </xf>
    <xf numFmtId="0" fontId="45" fillId="10" borderId="1" xfId="4" applyFont="1" applyFill="1" applyBorder="1" applyAlignment="1">
      <alignment horizontal="center" vertical="center" wrapText="1"/>
    </xf>
    <xf numFmtId="0" fontId="38" fillId="0" borderId="1" xfId="0" applyFont="1" applyBorder="1" applyAlignment="1" applyProtection="1">
      <alignment vertical="center"/>
      <protection locked="0"/>
    </xf>
    <xf numFmtId="0" fontId="38" fillId="0" borderId="25" xfId="0" applyFont="1" applyBorder="1" applyAlignment="1" applyProtection="1">
      <alignment vertical="center"/>
      <protection locked="0"/>
    </xf>
    <xf numFmtId="43" fontId="38" fillId="0" borderId="8" xfId="3" applyFont="1" applyFill="1" applyBorder="1" applyAlignment="1">
      <alignment horizontal="center" vertical="center" wrapText="1"/>
    </xf>
    <xf numFmtId="43" fontId="38" fillId="0" borderId="62" xfId="3" applyFont="1" applyFill="1" applyBorder="1" applyAlignment="1">
      <alignment horizontal="center" vertical="center" wrapText="1"/>
    </xf>
    <xf numFmtId="0" fontId="38" fillId="0" borderId="61" xfId="4" applyFont="1" applyFill="1" applyBorder="1" applyAlignment="1">
      <alignment horizontal="center" vertical="center" wrapText="1"/>
    </xf>
    <xf numFmtId="0" fontId="38" fillId="0" borderId="9" xfId="4" applyFont="1" applyFill="1" applyBorder="1" applyAlignment="1">
      <alignment horizontal="center" vertical="center" wrapText="1"/>
    </xf>
    <xf numFmtId="0" fontId="38" fillId="0" borderId="21" xfId="0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1" xfId="0" applyFont="1" applyBorder="1" applyAlignment="1" applyProtection="1">
      <alignment vertical="center" wrapText="1"/>
      <protection locked="0"/>
    </xf>
    <xf numFmtId="0" fontId="38" fillId="0" borderId="25" xfId="0" applyFont="1" applyBorder="1" applyAlignment="1" applyProtection="1">
      <alignment vertical="center" wrapText="1"/>
      <protection locked="0"/>
    </xf>
    <xf numFmtId="0" fontId="38" fillId="0" borderId="2" xfId="0" applyFont="1" applyBorder="1" applyAlignment="1" applyProtection="1">
      <alignment vertical="center"/>
      <protection locked="0"/>
    </xf>
    <xf numFmtId="0" fontId="38" fillId="0" borderId="3" xfId="0" applyFont="1" applyBorder="1" applyAlignment="1" applyProtection="1">
      <alignment vertical="center"/>
      <protection locked="0"/>
    </xf>
    <xf numFmtId="0" fontId="38" fillId="0" borderId="79" xfId="0" applyFont="1" applyBorder="1" applyAlignment="1" applyProtection="1">
      <alignment horizontal="left" vertical="center"/>
      <protection locked="0"/>
    </xf>
    <xf numFmtId="0" fontId="38" fillId="0" borderId="73" xfId="0" applyFont="1" applyBorder="1" applyAlignment="1" applyProtection="1">
      <alignment horizontal="left" vertical="center"/>
      <protection locked="0"/>
    </xf>
    <xf numFmtId="0" fontId="38" fillId="0" borderId="70" xfId="0" applyFont="1" applyBorder="1" applyAlignment="1" applyProtection="1">
      <alignment horizontal="left" vertical="center"/>
      <protection locked="0"/>
    </xf>
    <xf numFmtId="0" fontId="38" fillId="0" borderId="21" xfId="0" applyFont="1" applyBorder="1" applyAlignment="1" applyProtection="1">
      <alignment vertical="center" wrapText="1"/>
      <protection locked="0"/>
    </xf>
    <xf numFmtId="0" fontId="38" fillId="0" borderId="22" xfId="0" applyFont="1" applyBorder="1" applyAlignment="1" applyProtection="1">
      <alignment vertical="center" wrapText="1"/>
      <protection locked="0"/>
    </xf>
    <xf numFmtId="44" fontId="0" fillId="0" borderId="3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left" vertical="top"/>
    </xf>
    <xf numFmtId="0" fontId="17" fillId="0" borderId="25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44" fontId="0" fillId="0" borderId="3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4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6" borderId="61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/>
    </xf>
    <xf numFmtId="0" fontId="16" fillId="6" borderId="62" xfId="0" applyFont="1" applyFill="1" applyBorder="1" applyAlignment="1">
      <alignment horizontal="center"/>
    </xf>
    <xf numFmtId="0" fontId="17" fillId="16" borderId="36" xfId="0" applyFont="1" applyFill="1" applyBorder="1" applyAlignment="1">
      <alignment horizontal="center" vertical="center" wrapText="1"/>
    </xf>
    <xf numFmtId="0" fontId="17" fillId="16" borderId="24" xfId="0" applyFont="1" applyFill="1" applyBorder="1" applyAlignment="1">
      <alignment horizontal="center" vertical="center" wrapText="1"/>
    </xf>
    <xf numFmtId="0" fontId="17" fillId="16" borderId="21" xfId="0" applyFont="1" applyFill="1" applyBorder="1" applyAlignment="1">
      <alignment horizontal="center"/>
    </xf>
    <xf numFmtId="0" fontId="32" fillId="16" borderId="1" xfId="0" applyFont="1" applyFill="1" applyBorder="1" applyAlignment="1">
      <alignment horizontal="center" vertical="top" wrapText="1"/>
    </xf>
    <xf numFmtId="0" fontId="17" fillId="16" borderId="1" xfId="0" applyFont="1" applyFill="1" applyBorder="1" applyAlignment="1">
      <alignment horizontal="center"/>
    </xf>
    <xf numFmtId="0" fontId="17" fillId="16" borderId="79" xfId="0" applyFont="1" applyFill="1" applyBorder="1" applyAlignment="1">
      <alignment horizontal="center" vertical="center"/>
    </xf>
    <xf numFmtId="0" fontId="17" fillId="16" borderId="75" xfId="0" applyFont="1" applyFill="1" applyBorder="1" applyAlignment="1">
      <alignment horizontal="center" vertical="center"/>
    </xf>
    <xf numFmtId="0" fontId="17" fillId="16" borderId="20" xfId="0" applyFont="1" applyFill="1" applyBorder="1" applyAlignment="1">
      <alignment horizontal="center" vertical="center" wrapText="1"/>
    </xf>
    <xf numFmtId="0" fontId="17" fillId="16" borderId="39" xfId="0" applyFont="1" applyFill="1" applyBorder="1" applyAlignment="1">
      <alignment horizontal="center" vertical="center" wrapText="1"/>
    </xf>
    <xf numFmtId="0" fontId="17" fillId="16" borderId="82" xfId="0" applyFont="1" applyFill="1" applyBorder="1" applyAlignment="1">
      <alignment horizontal="center" vertical="center" wrapText="1"/>
    </xf>
    <xf numFmtId="0" fontId="17" fillId="16" borderId="21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 vertical="center"/>
    </xf>
    <xf numFmtId="0" fontId="32" fillId="16" borderId="1" xfId="0" applyFont="1" applyFill="1" applyBorder="1" applyAlignment="1">
      <alignment horizontal="center" wrapText="1"/>
    </xf>
    <xf numFmtId="0" fontId="32" fillId="16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7" fillId="16" borderId="46" xfId="0" applyFont="1" applyFill="1" applyBorder="1" applyAlignment="1">
      <alignment horizontal="left"/>
    </xf>
    <xf numFmtId="0" fontId="0" fillId="0" borderId="46" xfId="0" applyBorder="1" applyAlignment="1">
      <alignment horizontal="center"/>
    </xf>
    <xf numFmtId="0" fontId="17" fillId="16" borderId="75" xfId="0" applyFont="1" applyFill="1" applyBorder="1" applyAlignment="1">
      <alignment horizontal="left" vertical="top"/>
    </xf>
    <xf numFmtId="0" fontId="17" fillId="16" borderId="33" xfId="0" applyFont="1" applyFill="1" applyBorder="1" applyAlignment="1">
      <alignment horizontal="left" vertical="top"/>
    </xf>
    <xf numFmtId="0" fontId="17" fillId="16" borderId="80" xfId="0" applyFont="1" applyFill="1" applyBorder="1" applyAlignment="1">
      <alignment horizontal="left" vertical="top"/>
    </xf>
    <xf numFmtId="0" fontId="17" fillId="0" borderId="75" xfId="0" applyFont="1" applyFill="1" applyBorder="1" applyAlignment="1">
      <alignment horizontal="left" vertical="top" wrapText="1"/>
    </xf>
    <xf numFmtId="0" fontId="17" fillId="0" borderId="33" xfId="0" applyFont="1" applyFill="1" applyBorder="1" applyAlignment="1">
      <alignment horizontal="left" vertical="top" wrapText="1"/>
    </xf>
    <xf numFmtId="0" fontId="17" fillId="0" borderId="80" xfId="0" applyFont="1" applyFill="1" applyBorder="1" applyAlignment="1">
      <alignment horizontal="left" vertical="top" wrapText="1"/>
    </xf>
    <xf numFmtId="0" fontId="0" fillId="0" borderId="21" xfId="0" applyBorder="1" applyAlignment="1">
      <alignment horizontal="center" vertical="center" wrapText="1"/>
    </xf>
    <xf numFmtId="0" fontId="17" fillId="16" borderId="21" xfId="0" applyFont="1" applyFill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7" fillId="16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7" fillId="16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17" fillId="16" borderId="81" xfId="0" applyFont="1" applyFill="1" applyBorder="1" applyAlignment="1">
      <alignment horizontal="left" vertical="top"/>
    </xf>
    <xf numFmtId="0" fontId="17" fillId="16" borderId="72" xfId="0" applyFont="1" applyFill="1" applyBorder="1" applyAlignment="1">
      <alignment horizontal="left" vertical="top"/>
    </xf>
    <xf numFmtId="0" fontId="17" fillId="16" borderId="77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left" vertical="top"/>
    </xf>
    <xf numFmtId="0" fontId="16" fillId="6" borderId="75" xfId="0" applyFont="1" applyFill="1" applyBorder="1" applyAlignment="1">
      <alignment horizontal="center"/>
    </xf>
    <xf numFmtId="0" fontId="16" fillId="6" borderId="33" xfId="0" applyFont="1" applyFill="1" applyBorder="1" applyAlignment="1">
      <alignment horizontal="center"/>
    </xf>
    <xf numFmtId="0" fontId="17" fillId="0" borderId="75" xfId="0" applyFont="1" applyFill="1" applyBorder="1" applyAlignment="1">
      <alignment horizontal="left" vertical="top"/>
    </xf>
    <xf numFmtId="0" fontId="17" fillId="0" borderId="33" xfId="0" applyFont="1" applyFill="1" applyBorder="1" applyAlignment="1">
      <alignment horizontal="left" vertical="top"/>
    </xf>
    <xf numFmtId="0" fontId="17" fillId="0" borderId="80" xfId="0" applyFont="1" applyFill="1" applyBorder="1" applyAlignment="1">
      <alignment horizontal="left" vertical="top"/>
    </xf>
    <xf numFmtId="0" fontId="17" fillId="0" borderId="81" xfId="0" applyFont="1" applyFill="1" applyBorder="1" applyAlignment="1">
      <alignment horizontal="left" vertical="top"/>
    </xf>
    <xf numFmtId="0" fontId="17" fillId="0" borderId="72" xfId="0" applyFont="1" applyFill="1" applyBorder="1" applyAlignment="1">
      <alignment horizontal="left" vertical="top"/>
    </xf>
    <xf numFmtId="0" fontId="17" fillId="0" borderId="77" xfId="0" applyFont="1" applyFill="1" applyBorder="1" applyAlignment="1">
      <alignment horizontal="left" vertical="top"/>
    </xf>
    <xf numFmtId="0" fontId="17" fillId="16" borderId="1" xfId="0" applyFont="1" applyFill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50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8" fillId="0" borderId="75" xfId="0" applyFont="1" applyFill="1" applyBorder="1" applyAlignment="1" applyProtection="1">
      <alignment horizontal="center" vertical="center" wrapText="1"/>
      <protection locked="0"/>
    </xf>
    <xf numFmtId="9" fontId="18" fillId="0" borderId="7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9" fontId="18" fillId="0" borderId="30" xfId="6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9" fontId="18" fillId="0" borderId="1" xfId="6" applyFont="1" applyFill="1" applyBorder="1" applyAlignment="1" applyProtection="1">
      <alignment horizontal="center" vertical="center" wrapText="1"/>
      <protection locked="0"/>
    </xf>
    <xf numFmtId="0" fontId="18" fillId="0" borderId="37" xfId="0" applyFont="1" applyFill="1" applyBorder="1" applyAlignment="1" applyProtection="1">
      <alignment horizontal="center" vertical="center" wrapText="1"/>
      <protection locked="0"/>
    </xf>
    <xf numFmtId="9" fontId="18" fillId="0" borderId="37" xfId="0" applyNumberFormat="1" applyFont="1" applyFill="1" applyBorder="1" applyAlignment="1" applyProtection="1">
      <alignment horizontal="center" vertical="center" wrapText="1"/>
      <protection locked="0"/>
    </xf>
    <xf numFmtId="43" fontId="18" fillId="0" borderId="32" xfId="3" applyFont="1" applyFill="1" applyBorder="1" applyAlignment="1" applyProtection="1">
      <alignment horizontal="center" vertical="center" wrapText="1"/>
      <protection locked="0"/>
    </xf>
    <xf numFmtId="9" fontId="18" fillId="0" borderId="32" xfId="0" applyNumberFormat="1" applyFont="1" applyFill="1" applyBorder="1" applyAlignment="1" applyProtection="1">
      <alignment horizontal="center" vertical="center" wrapText="1"/>
      <protection locked="0"/>
    </xf>
  </cellXfs>
  <cellStyles count="8">
    <cellStyle name="Hipervínculo" xfId="5" builtinId="8"/>
    <cellStyle name="Millares" xfId="3" builtinId="3"/>
    <cellStyle name="Moneda" xfId="7" builtinId="4"/>
    <cellStyle name="Normal" xfId="0" builtinId="0"/>
    <cellStyle name="Normal 2" xfId="1"/>
    <cellStyle name="Normal 3" xfId="4"/>
    <cellStyle name="Porcentaje" xfId="6" builtinId="5"/>
    <cellStyle name="Texto explicativo 2" xfId="2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E1EAEB"/>
      <color rgb="FFFF6699"/>
      <color rgb="FFCCFFFF"/>
      <color rgb="FFCCECFF"/>
      <color rgb="FF3399FF"/>
      <color rgb="FFCCCCFF"/>
      <color rgb="FFFFCCCC"/>
      <color rgb="FFCCFFCC"/>
      <color rgb="FFFFCC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108857</xdr:colOff>
      <xdr:row>4</xdr:row>
      <xdr:rowOff>40823</xdr:rowOff>
    </xdr:from>
    <xdr:to>
      <xdr:col>13</xdr:col>
      <xdr:colOff>108858</xdr:colOff>
      <xdr:row>8</xdr:row>
      <xdr:rowOff>40822</xdr:rowOff>
    </xdr:to>
    <xdr:grpSp>
      <xdr:nvGrpSpPr>
        <xdr:cNvPr id="4" name="Grupo 3"/>
        <xdr:cNvGrpSpPr/>
      </xdr:nvGrpSpPr>
      <xdr:grpSpPr>
        <a:xfrm>
          <a:off x="10776857" y="1374323"/>
          <a:ext cx="1200151" cy="2285999"/>
          <a:chOff x="10178143" y="1292679"/>
          <a:chExt cx="966108" cy="1741714"/>
        </a:xfrm>
      </xdr:grpSpPr>
      <xdr:sp macro="" textlink="">
        <xdr:nvSpPr>
          <xdr:cNvPr id="2" name="Flecha arriba 1"/>
          <xdr:cNvSpPr/>
        </xdr:nvSpPr>
        <xdr:spPr>
          <a:xfrm>
            <a:off x="10178143" y="1292679"/>
            <a:ext cx="966108" cy="1741714"/>
          </a:xfrm>
          <a:prstGeom prst="upArrow">
            <a:avLst/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>
              <a:solidFill>
                <a:schemeClr val="bg1"/>
              </a:solidFill>
            </a:endParaRPr>
          </a:p>
        </xdr:txBody>
      </xdr:sp>
      <xdr:sp macro="" textlink="">
        <xdr:nvSpPr>
          <xdr:cNvPr id="3" name="CuadroTexto 2"/>
          <xdr:cNvSpPr txBox="1"/>
        </xdr:nvSpPr>
        <xdr:spPr>
          <a:xfrm rot="16200000">
            <a:off x="10137321" y="1816229"/>
            <a:ext cx="1020536" cy="517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MX" sz="1800">
                <a:solidFill>
                  <a:schemeClr val="bg1"/>
                </a:solidFill>
              </a:rPr>
              <a:t>EFECTOS</a:t>
            </a:r>
          </a:p>
        </xdr:txBody>
      </xdr:sp>
    </xdr:grpSp>
    <xdr:clientData/>
  </xdr:twoCellAnchor>
  <xdr:twoCellAnchor>
    <xdr:from>
      <xdr:col>11</xdr:col>
      <xdr:colOff>122464</xdr:colOff>
      <xdr:row>12</xdr:row>
      <xdr:rowOff>13607</xdr:rowOff>
    </xdr:from>
    <xdr:to>
      <xdr:col>13</xdr:col>
      <xdr:colOff>122465</xdr:colOff>
      <xdr:row>16</xdr:row>
      <xdr:rowOff>1</xdr:rowOff>
    </xdr:to>
    <xdr:grpSp>
      <xdr:nvGrpSpPr>
        <xdr:cNvPr id="5" name="Grupo 4"/>
        <xdr:cNvGrpSpPr/>
      </xdr:nvGrpSpPr>
      <xdr:grpSpPr>
        <a:xfrm>
          <a:off x="10790464" y="4985657"/>
          <a:ext cx="1200151" cy="2129519"/>
          <a:chOff x="10178143" y="1292679"/>
          <a:chExt cx="966108" cy="1741714"/>
        </a:xfrm>
      </xdr:grpSpPr>
      <xdr:sp macro="" textlink="">
        <xdr:nvSpPr>
          <xdr:cNvPr id="6" name="Flecha arriba 5"/>
          <xdr:cNvSpPr/>
        </xdr:nvSpPr>
        <xdr:spPr>
          <a:xfrm>
            <a:off x="10178143" y="1292679"/>
            <a:ext cx="966108" cy="1741714"/>
          </a:xfrm>
          <a:prstGeom prst="upArrow">
            <a:avLst/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>
              <a:solidFill>
                <a:schemeClr val="bg1"/>
              </a:solidFill>
            </a:endParaRPr>
          </a:p>
        </xdr:txBody>
      </xdr:sp>
      <xdr:sp macro="" textlink="">
        <xdr:nvSpPr>
          <xdr:cNvPr id="7" name="CuadroTexto 6"/>
          <xdr:cNvSpPr txBox="1"/>
        </xdr:nvSpPr>
        <xdr:spPr>
          <a:xfrm rot="16200000">
            <a:off x="10148961" y="1820216"/>
            <a:ext cx="1020536" cy="517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MX" sz="1800">
                <a:solidFill>
                  <a:schemeClr val="bg1"/>
                </a:solidFill>
              </a:rPr>
              <a:t>CAUSAS</a:t>
            </a:r>
          </a:p>
        </xdr:txBody>
      </xdr:sp>
    </xdr:grpSp>
    <xdr:clientData/>
  </xdr:twoCellAnchor>
  <xdr:twoCellAnchor>
    <xdr:from>
      <xdr:col>2</xdr:col>
      <xdr:colOff>843643</xdr:colOff>
      <xdr:row>3</xdr:row>
      <xdr:rowOff>571501</xdr:rowOff>
    </xdr:from>
    <xdr:to>
      <xdr:col>6</xdr:col>
      <xdr:colOff>870857</xdr:colOff>
      <xdr:row>4</xdr:row>
      <xdr:rowOff>435429</xdr:rowOff>
    </xdr:to>
    <xdr:cxnSp macro="">
      <xdr:nvCxnSpPr>
        <xdr:cNvPr id="10" name="Conector recto de flecha 9"/>
        <xdr:cNvCxnSpPr/>
      </xdr:nvCxnSpPr>
      <xdr:spPr>
        <a:xfrm flipV="1">
          <a:off x="1905000" y="1319894"/>
          <a:ext cx="3646714" cy="449035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859971</xdr:colOff>
      <xdr:row>4</xdr:row>
      <xdr:rowOff>13607</xdr:rowOff>
    </xdr:from>
    <xdr:to>
      <xdr:col>6</xdr:col>
      <xdr:colOff>857250</xdr:colOff>
      <xdr:row>4</xdr:row>
      <xdr:rowOff>438151</xdr:rowOff>
    </xdr:to>
    <xdr:cxnSp macro="">
      <xdr:nvCxnSpPr>
        <xdr:cNvPr id="11" name="Conector recto de flecha 10"/>
        <xdr:cNvCxnSpPr/>
      </xdr:nvCxnSpPr>
      <xdr:spPr>
        <a:xfrm flipV="1">
          <a:off x="3731078" y="1347107"/>
          <a:ext cx="1807029" cy="424544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816429</xdr:colOff>
      <xdr:row>3</xdr:row>
      <xdr:rowOff>571501</xdr:rowOff>
    </xdr:from>
    <xdr:to>
      <xdr:col>10</xdr:col>
      <xdr:colOff>898071</xdr:colOff>
      <xdr:row>5</xdr:row>
      <xdr:rowOff>13607</xdr:rowOff>
    </xdr:to>
    <xdr:cxnSp macro="">
      <xdr:nvCxnSpPr>
        <xdr:cNvPr id="14" name="Conector recto de flecha 13"/>
        <xdr:cNvCxnSpPr/>
      </xdr:nvCxnSpPr>
      <xdr:spPr>
        <a:xfrm flipH="1" flipV="1">
          <a:off x="5497286" y="1319894"/>
          <a:ext cx="3755571" cy="489856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843643</xdr:colOff>
      <xdr:row>4</xdr:row>
      <xdr:rowOff>0</xdr:rowOff>
    </xdr:from>
    <xdr:to>
      <xdr:col>8</xdr:col>
      <xdr:colOff>821870</xdr:colOff>
      <xdr:row>5</xdr:row>
      <xdr:rowOff>5445</xdr:rowOff>
    </xdr:to>
    <xdr:cxnSp macro="">
      <xdr:nvCxnSpPr>
        <xdr:cNvPr id="16" name="Conector recto de flecha 15"/>
        <xdr:cNvCxnSpPr/>
      </xdr:nvCxnSpPr>
      <xdr:spPr>
        <a:xfrm flipH="1" flipV="1">
          <a:off x="5524500" y="1333500"/>
          <a:ext cx="1842406" cy="468088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802822</xdr:colOff>
      <xdr:row>6</xdr:row>
      <xdr:rowOff>0</xdr:rowOff>
    </xdr:from>
    <xdr:to>
      <xdr:col>2</xdr:col>
      <xdr:colOff>802822</xdr:colOff>
      <xdr:row>7</xdr:row>
      <xdr:rowOff>0</xdr:rowOff>
    </xdr:to>
    <xdr:cxnSp macro="">
      <xdr:nvCxnSpPr>
        <xdr:cNvPr id="23" name="Conector recto de flecha 22"/>
        <xdr:cNvCxnSpPr/>
      </xdr:nvCxnSpPr>
      <xdr:spPr>
        <a:xfrm flipV="1">
          <a:off x="1864179" y="2490107"/>
          <a:ext cx="0" cy="43542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851807</xdr:colOff>
      <xdr:row>13</xdr:row>
      <xdr:rowOff>674914</xdr:rowOff>
    </xdr:from>
    <xdr:to>
      <xdr:col>2</xdr:col>
      <xdr:colOff>851807</xdr:colOff>
      <xdr:row>15</xdr:row>
      <xdr:rowOff>35378</xdr:rowOff>
    </xdr:to>
    <xdr:cxnSp macro="">
      <xdr:nvCxnSpPr>
        <xdr:cNvPr id="30" name="Conector recto de flecha 29"/>
        <xdr:cNvCxnSpPr/>
      </xdr:nvCxnSpPr>
      <xdr:spPr>
        <a:xfrm flipV="1">
          <a:off x="1913164" y="5478235"/>
          <a:ext cx="0" cy="43542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827314</xdr:colOff>
      <xdr:row>5</xdr:row>
      <xdr:rowOff>677635</xdr:rowOff>
    </xdr:from>
    <xdr:to>
      <xdr:col>10</xdr:col>
      <xdr:colOff>827314</xdr:colOff>
      <xdr:row>6</xdr:row>
      <xdr:rowOff>419100</xdr:rowOff>
    </xdr:to>
    <xdr:cxnSp macro="">
      <xdr:nvCxnSpPr>
        <xdr:cNvPr id="31" name="Conector recto de flecha 30"/>
        <xdr:cNvCxnSpPr/>
      </xdr:nvCxnSpPr>
      <xdr:spPr>
        <a:xfrm flipV="1">
          <a:off x="9182100" y="2473778"/>
          <a:ext cx="0" cy="43542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816428</xdr:colOff>
      <xdr:row>6</xdr:row>
      <xdr:rowOff>0</xdr:rowOff>
    </xdr:from>
    <xdr:to>
      <xdr:col>10</xdr:col>
      <xdr:colOff>766646</xdr:colOff>
      <xdr:row>6</xdr:row>
      <xdr:rowOff>394939</xdr:rowOff>
    </xdr:to>
    <xdr:cxnSp macro="">
      <xdr:nvCxnSpPr>
        <xdr:cNvPr id="32" name="Conector recto de flecha 31"/>
        <xdr:cNvCxnSpPr/>
      </xdr:nvCxnSpPr>
      <xdr:spPr>
        <a:xfrm flipH="1" flipV="1">
          <a:off x="7402617" y="2497409"/>
          <a:ext cx="1773907" cy="39493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836341</xdr:colOff>
      <xdr:row>6</xdr:row>
      <xdr:rowOff>19050</xdr:rowOff>
    </xdr:from>
    <xdr:to>
      <xdr:col>4</xdr:col>
      <xdr:colOff>821872</xdr:colOff>
      <xdr:row>7</xdr:row>
      <xdr:rowOff>11616</xdr:rowOff>
    </xdr:to>
    <xdr:cxnSp macro="">
      <xdr:nvCxnSpPr>
        <xdr:cNvPr id="34" name="Conector recto de flecha 33"/>
        <xdr:cNvCxnSpPr/>
      </xdr:nvCxnSpPr>
      <xdr:spPr>
        <a:xfrm flipV="1">
          <a:off x="1905000" y="2516459"/>
          <a:ext cx="1809220" cy="42235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862693</xdr:colOff>
      <xdr:row>14</xdr:row>
      <xdr:rowOff>11616</xdr:rowOff>
    </xdr:from>
    <xdr:to>
      <xdr:col>10</xdr:col>
      <xdr:colOff>731799</xdr:colOff>
      <xdr:row>15</xdr:row>
      <xdr:rowOff>19049</xdr:rowOff>
    </xdr:to>
    <xdr:cxnSp macro="">
      <xdr:nvCxnSpPr>
        <xdr:cNvPr id="35" name="Conector recto de flecha 34"/>
        <xdr:cNvCxnSpPr/>
      </xdr:nvCxnSpPr>
      <xdr:spPr>
        <a:xfrm flipV="1">
          <a:off x="7448882" y="5668537"/>
          <a:ext cx="1692795" cy="390756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838200</xdr:colOff>
      <xdr:row>13</xdr:row>
      <xdr:rowOff>674914</xdr:rowOff>
    </xdr:from>
    <xdr:to>
      <xdr:col>10</xdr:col>
      <xdr:colOff>838200</xdr:colOff>
      <xdr:row>15</xdr:row>
      <xdr:rowOff>35378</xdr:rowOff>
    </xdr:to>
    <xdr:cxnSp macro="">
      <xdr:nvCxnSpPr>
        <xdr:cNvPr id="36" name="Conector recto de flecha 35"/>
        <xdr:cNvCxnSpPr/>
      </xdr:nvCxnSpPr>
      <xdr:spPr>
        <a:xfrm flipV="1">
          <a:off x="9192986" y="5478235"/>
          <a:ext cx="0" cy="43542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870857</xdr:colOff>
      <xdr:row>12</xdr:row>
      <xdr:rowOff>2723</xdr:rowOff>
    </xdr:from>
    <xdr:to>
      <xdr:col>6</xdr:col>
      <xdr:colOff>887185</xdr:colOff>
      <xdr:row>12</xdr:row>
      <xdr:rowOff>353785</xdr:rowOff>
    </xdr:to>
    <xdr:cxnSp macro="">
      <xdr:nvCxnSpPr>
        <xdr:cNvPr id="37" name="Conector recto de flecha 36"/>
        <xdr:cNvCxnSpPr/>
      </xdr:nvCxnSpPr>
      <xdr:spPr>
        <a:xfrm flipV="1">
          <a:off x="1932214" y="4438652"/>
          <a:ext cx="3635828" cy="351062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871189</xdr:colOff>
      <xdr:row>11</xdr:row>
      <xdr:rowOff>285483</xdr:rowOff>
    </xdr:from>
    <xdr:to>
      <xdr:col>6</xdr:col>
      <xdr:colOff>873578</xdr:colOff>
      <xdr:row>12</xdr:row>
      <xdr:rowOff>348475</xdr:rowOff>
    </xdr:to>
    <xdr:cxnSp macro="">
      <xdr:nvCxnSpPr>
        <xdr:cNvPr id="38" name="Conector recto de flecha 37"/>
        <xdr:cNvCxnSpPr/>
      </xdr:nvCxnSpPr>
      <xdr:spPr>
        <a:xfrm flipV="1">
          <a:off x="5587226" y="4583349"/>
          <a:ext cx="2389" cy="353388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859971</xdr:colOff>
      <xdr:row>12</xdr:row>
      <xdr:rowOff>16329</xdr:rowOff>
    </xdr:from>
    <xdr:to>
      <xdr:col>10</xdr:col>
      <xdr:colOff>847957</xdr:colOff>
      <xdr:row>12</xdr:row>
      <xdr:rowOff>360092</xdr:rowOff>
    </xdr:to>
    <xdr:cxnSp macro="">
      <xdr:nvCxnSpPr>
        <xdr:cNvPr id="40" name="Conector recto de flecha 39"/>
        <xdr:cNvCxnSpPr/>
      </xdr:nvCxnSpPr>
      <xdr:spPr>
        <a:xfrm flipH="1" flipV="1">
          <a:off x="5576008" y="4604591"/>
          <a:ext cx="3681827" cy="343763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805545</xdr:colOff>
      <xdr:row>7</xdr:row>
      <xdr:rowOff>655854</xdr:rowOff>
    </xdr:from>
    <xdr:to>
      <xdr:col>2</xdr:col>
      <xdr:colOff>805545</xdr:colOff>
      <xdr:row>10</xdr:row>
      <xdr:rowOff>13607</xdr:rowOff>
    </xdr:to>
    <xdr:cxnSp macro="">
      <xdr:nvCxnSpPr>
        <xdr:cNvPr id="45" name="Conector recto de flecha 44"/>
        <xdr:cNvCxnSpPr/>
      </xdr:nvCxnSpPr>
      <xdr:spPr>
        <a:xfrm flipV="1">
          <a:off x="1866902" y="3581390"/>
          <a:ext cx="0" cy="432717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830037</xdr:colOff>
      <xdr:row>7</xdr:row>
      <xdr:rowOff>630000</xdr:rowOff>
    </xdr:from>
    <xdr:to>
      <xdr:col>10</xdr:col>
      <xdr:colOff>830037</xdr:colOff>
      <xdr:row>8</xdr:row>
      <xdr:rowOff>380990</xdr:rowOff>
    </xdr:to>
    <xdr:cxnSp macro="">
      <xdr:nvCxnSpPr>
        <xdr:cNvPr id="46" name="Conector recto de flecha 45"/>
        <xdr:cNvCxnSpPr/>
      </xdr:nvCxnSpPr>
      <xdr:spPr>
        <a:xfrm flipV="1">
          <a:off x="9184823" y="3555536"/>
          <a:ext cx="0" cy="444954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808266</xdr:colOff>
      <xdr:row>7</xdr:row>
      <xdr:rowOff>672183</xdr:rowOff>
    </xdr:from>
    <xdr:to>
      <xdr:col>6</xdr:col>
      <xdr:colOff>808266</xdr:colOff>
      <xdr:row>10</xdr:row>
      <xdr:rowOff>27214</xdr:rowOff>
    </xdr:to>
    <xdr:cxnSp macro="">
      <xdr:nvCxnSpPr>
        <xdr:cNvPr id="48" name="Conector recto de flecha 47"/>
        <xdr:cNvCxnSpPr/>
      </xdr:nvCxnSpPr>
      <xdr:spPr>
        <a:xfrm flipV="1">
          <a:off x="5489123" y="3597719"/>
          <a:ext cx="0" cy="42999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836341</xdr:colOff>
      <xdr:row>15</xdr:row>
      <xdr:rowOff>669271</xdr:rowOff>
    </xdr:from>
    <xdr:to>
      <xdr:col>8</xdr:col>
      <xdr:colOff>841188</xdr:colOff>
      <xdr:row>17</xdr:row>
      <xdr:rowOff>0</xdr:rowOff>
    </xdr:to>
    <xdr:cxnSp macro="">
      <xdr:nvCxnSpPr>
        <xdr:cNvPr id="42" name="Conector recto de flecha 41"/>
        <xdr:cNvCxnSpPr/>
      </xdr:nvCxnSpPr>
      <xdr:spPr>
        <a:xfrm flipV="1">
          <a:off x="7422530" y="6709515"/>
          <a:ext cx="4847" cy="41100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836342</xdr:colOff>
      <xdr:row>15</xdr:row>
      <xdr:rowOff>693896</xdr:rowOff>
    </xdr:from>
    <xdr:to>
      <xdr:col>10</xdr:col>
      <xdr:colOff>842582</xdr:colOff>
      <xdr:row>17</xdr:row>
      <xdr:rowOff>0</xdr:rowOff>
    </xdr:to>
    <xdr:cxnSp macro="">
      <xdr:nvCxnSpPr>
        <xdr:cNvPr id="43" name="Conector recto de flecha 42"/>
        <xdr:cNvCxnSpPr/>
      </xdr:nvCxnSpPr>
      <xdr:spPr>
        <a:xfrm flipV="1">
          <a:off x="9246220" y="6734140"/>
          <a:ext cx="6240" cy="386378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859573</xdr:colOff>
      <xdr:row>13</xdr:row>
      <xdr:rowOff>680888</xdr:rowOff>
    </xdr:from>
    <xdr:to>
      <xdr:col>6</xdr:col>
      <xdr:colOff>867737</xdr:colOff>
      <xdr:row>14</xdr:row>
      <xdr:rowOff>371707</xdr:rowOff>
    </xdr:to>
    <xdr:cxnSp macro="">
      <xdr:nvCxnSpPr>
        <xdr:cNvPr id="50" name="Conector recto de flecha 49"/>
        <xdr:cNvCxnSpPr/>
      </xdr:nvCxnSpPr>
      <xdr:spPr>
        <a:xfrm flipV="1">
          <a:off x="5575610" y="5640858"/>
          <a:ext cx="8164" cy="38777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847957</xdr:colOff>
      <xdr:row>3</xdr:row>
      <xdr:rowOff>578471</xdr:rowOff>
    </xdr:from>
    <xdr:to>
      <xdr:col>6</xdr:col>
      <xdr:colOff>854928</xdr:colOff>
      <xdr:row>7</xdr:row>
      <xdr:rowOff>11616</xdr:rowOff>
    </xdr:to>
    <xdr:cxnSp macro="">
      <xdr:nvCxnSpPr>
        <xdr:cNvPr id="51" name="Conector recto de flecha 50"/>
        <xdr:cNvCxnSpPr/>
      </xdr:nvCxnSpPr>
      <xdr:spPr>
        <a:xfrm flipV="1">
          <a:off x="5563994" y="1333501"/>
          <a:ext cx="6971" cy="1605310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624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28574</xdr:colOff>
      <xdr:row>1</xdr:row>
      <xdr:rowOff>47625</xdr:rowOff>
    </xdr:from>
    <xdr:to>
      <xdr:col>1</xdr:col>
      <xdr:colOff>1181099</xdr:colOff>
      <xdr:row>2</xdr:row>
      <xdr:rowOff>523875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171449" y="219075"/>
          <a:ext cx="1152525" cy="7905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624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28574</xdr:colOff>
      <xdr:row>1</xdr:row>
      <xdr:rowOff>47625</xdr:rowOff>
    </xdr:from>
    <xdr:to>
      <xdr:col>1</xdr:col>
      <xdr:colOff>1181099</xdr:colOff>
      <xdr:row>2</xdr:row>
      <xdr:rowOff>523875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171449" y="219075"/>
          <a:ext cx="1152525" cy="7905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624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28574</xdr:colOff>
      <xdr:row>1</xdr:row>
      <xdr:rowOff>47625</xdr:rowOff>
    </xdr:from>
    <xdr:to>
      <xdr:col>1</xdr:col>
      <xdr:colOff>1181099</xdr:colOff>
      <xdr:row>2</xdr:row>
      <xdr:rowOff>523875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171449" y="219075"/>
          <a:ext cx="1152525" cy="790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108857</xdr:colOff>
      <xdr:row>4</xdr:row>
      <xdr:rowOff>40823</xdr:rowOff>
    </xdr:from>
    <xdr:to>
      <xdr:col>13</xdr:col>
      <xdr:colOff>108858</xdr:colOff>
      <xdr:row>8</xdr:row>
      <xdr:rowOff>40822</xdr:rowOff>
    </xdr:to>
    <xdr:grpSp>
      <xdr:nvGrpSpPr>
        <xdr:cNvPr id="2" name="Grupo 1"/>
        <xdr:cNvGrpSpPr/>
      </xdr:nvGrpSpPr>
      <xdr:grpSpPr>
        <a:xfrm>
          <a:off x="10843532" y="1374323"/>
          <a:ext cx="1200151" cy="2285999"/>
          <a:chOff x="10178143" y="1292679"/>
          <a:chExt cx="966108" cy="1741714"/>
        </a:xfrm>
      </xdr:grpSpPr>
      <xdr:sp macro="" textlink="">
        <xdr:nvSpPr>
          <xdr:cNvPr id="3" name="Flecha arriba 2"/>
          <xdr:cNvSpPr/>
        </xdr:nvSpPr>
        <xdr:spPr>
          <a:xfrm>
            <a:off x="10178143" y="1292679"/>
            <a:ext cx="966108" cy="1741714"/>
          </a:xfrm>
          <a:prstGeom prst="upArrow">
            <a:avLst/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>
              <a:solidFill>
                <a:schemeClr val="bg1"/>
              </a:solidFill>
            </a:endParaRPr>
          </a:p>
        </xdr:txBody>
      </xdr:sp>
      <xdr:sp macro="" textlink="">
        <xdr:nvSpPr>
          <xdr:cNvPr id="4" name="CuadroTexto 3"/>
          <xdr:cNvSpPr txBox="1"/>
        </xdr:nvSpPr>
        <xdr:spPr>
          <a:xfrm rot="16200000">
            <a:off x="10137321" y="1816229"/>
            <a:ext cx="1020536" cy="517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MX" sz="1800">
                <a:solidFill>
                  <a:schemeClr val="bg1"/>
                </a:solidFill>
              </a:rPr>
              <a:t>FINES</a:t>
            </a:r>
          </a:p>
        </xdr:txBody>
      </xdr:sp>
    </xdr:grpSp>
    <xdr:clientData/>
  </xdr:twoCellAnchor>
  <xdr:twoCellAnchor>
    <xdr:from>
      <xdr:col>11</xdr:col>
      <xdr:colOff>122464</xdr:colOff>
      <xdr:row>12</xdr:row>
      <xdr:rowOff>13607</xdr:rowOff>
    </xdr:from>
    <xdr:to>
      <xdr:col>13</xdr:col>
      <xdr:colOff>122465</xdr:colOff>
      <xdr:row>16</xdr:row>
      <xdr:rowOff>1</xdr:rowOff>
    </xdr:to>
    <xdr:grpSp>
      <xdr:nvGrpSpPr>
        <xdr:cNvPr id="5" name="Grupo 4"/>
        <xdr:cNvGrpSpPr/>
      </xdr:nvGrpSpPr>
      <xdr:grpSpPr>
        <a:xfrm>
          <a:off x="10857139" y="4928507"/>
          <a:ext cx="1200151" cy="2129519"/>
          <a:chOff x="10178143" y="1292679"/>
          <a:chExt cx="966108" cy="1741714"/>
        </a:xfrm>
      </xdr:grpSpPr>
      <xdr:sp macro="" textlink="">
        <xdr:nvSpPr>
          <xdr:cNvPr id="6" name="Flecha arriba 5"/>
          <xdr:cNvSpPr/>
        </xdr:nvSpPr>
        <xdr:spPr>
          <a:xfrm>
            <a:off x="10178143" y="1292679"/>
            <a:ext cx="966108" cy="1741714"/>
          </a:xfrm>
          <a:prstGeom prst="upArrow">
            <a:avLst/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>
              <a:solidFill>
                <a:schemeClr val="bg1"/>
              </a:solidFill>
            </a:endParaRPr>
          </a:p>
        </xdr:txBody>
      </xdr:sp>
      <xdr:sp macro="" textlink="">
        <xdr:nvSpPr>
          <xdr:cNvPr id="7" name="CuadroTexto 6"/>
          <xdr:cNvSpPr txBox="1"/>
        </xdr:nvSpPr>
        <xdr:spPr>
          <a:xfrm rot="16200000">
            <a:off x="10148961" y="1820216"/>
            <a:ext cx="1020536" cy="517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MX" sz="1800">
                <a:solidFill>
                  <a:schemeClr val="bg1"/>
                </a:solidFill>
              </a:rPr>
              <a:t>MEDIOS</a:t>
            </a:r>
          </a:p>
        </xdr:txBody>
      </xdr:sp>
    </xdr:grpSp>
    <xdr:clientData/>
  </xdr:twoCellAnchor>
  <xdr:twoCellAnchor>
    <xdr:from>
      <xdr:col>2</xdr:col>
      <xdr:colOff>843643</xdr:colOff>
      <xdr:row>3</xdr:row>
      <xdr:rowOff>571501</xdr:rowOff>
    </xdr:from>
    <xdr:to>
      <xdr:col>6</xdr:col>
      <xdr:colOff>870857</xdr:colOff>
      <xdr:row>4</xdr:row>
      <xdr:rowOff>435429</xdr:rowOff>
    </xdr:to>
    <xdr:cxnSp macro="">
      <xdr:nvCxnSpPr>
        <xdr:cNvPr id="8" name="Conector recto de flecha 7"/>
        <xdr:cNvCxnSpPr/>
      </xdr:nvCxnSpPr>
      <xdr:spPr>
        <a:xfrm flipV="1">
          <a:off x="1910443" y="1323976"/>
          <a:ext cx="3665764" cy="444953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859971</xdr:colOff>
      <xdr:row>4</xdr:row>
      <xdr:rowOff>13607</xdr:rowOff>
    </xdr:from>
    <xdr:to>
      <xdr:col>6</xdr:col>
      <xdr:colOff>857250</xdr:colOff>
      <xdr:row>4</xdr:row>
      <xdr:rowOff>438151</xdr:rowOff>
    </xdr:to>
    <xdr:cxnSp macro="">
      <xdr:nvCxnSpPr>
        <xdr:cNvPr id="9" name="Conector recto de flecha 8"/>
        <xdr:cNvCxnSpPr/>
      </xdr:nvCxnSpPr>
      <xdr:spPr>
        <a:xfrm flipV="1">
          <a:off x="3746046" y="1347107"/>
          <a:ext cx="1816554" cy="424544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816429</xdr:colOff>
      <xdr:row>3</xdr:row>
      <xdr:rowOff>571501</xdr:rowOff>
    </xdr:from>
    <xdr:to>
      <xdr:col>10</xdr:col>
      <xdr:colOff>898071</xdr:colOff>
      <xdr:row>5</xdr:row>
      <xdr:rowOff>13607</xdr:rowOff>
    </xdr:to>
    <xdr:cxnSp macro="">
      <xdr:nvCxnSpPr>
        <xdr:cNvPr id="10" name="Conector recto de flecha 9"/>
        <xdr:cNvCxnSpPr/>
      </xdr:nvCxnSpPr>
      <xdr:spPr>
        <a:xfrm flipH="1" flipV="1">
          <a:off x="5521779" y="1323976"/>
          <a:ext cx="3767817" cy="489856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843643</xdr:colOff>
      <xdr:row>4</xdr:row>
      <xdr:rowOff>0</xdr:rowOff>
    </xdr:from>
    <xdr:to>
      <xdr:col>8</xdr:col>
      <xdr:colOff>821870</xdr:colOff>
      <xdr:row>5</xdr:row>
      <xdr:rowOff>5445</xdr:rowOff>
    </xdr:to>
    <xdr:cxnSp macro="">
      <xdr:nvCxnSpPr>
        <xdr:cNvPr id="11" name="Conector recto de flecha 10"/>
        <xdr:cNvCxnSpPr/>
      </xdr:nvCxnSpPr>
      <xdr:spPr>
        <a:xfrm flipH="1" flipV="1">
          <a:off x="5548993" y="1333500"/>
          <a:ext cx="1845127" cy="472170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802822</xdr:colOff>
      <xdr:row>6</xdr:row>
      <xdr:rowOff>0</xdr:rowOff>
    </xdr:from>
    <xdr:to>
      <xdr:col>2</xdr:col>
      <xdr:colOff>802822</xdr:colOff>
      <xdr:row>7</xdr:row>
      <xdr:rowOff>0</xdr:rowOff>
    </xdr:to>
    <xdr:cxnSp macro="">
      <xdr:nvCxnSpPr>
        <xdr:cNvPr id="12" name="Conector recto de flecha 11"/>
        <xdr:cNvCxnSpPr/>
      </xdr:nvCxnSpPr>
      <xdr:spPr>
        <a:xfrm flipV="1">
          <a:off x="1869622" y="2495550"/>
          <a:ext cx="0" cy="42862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859972</xdr:colOff>
      <xdr:row>13</xdr:row>
      <xdr:rowOff>683078</xdr:rowOff>
    </xdr:from>
    <xdr:to>
      <xdr:col>6</xdr:col>
      <xdr:colOff>859972</xdr:colOff>
      <xdr:row>15</xdr:row>
      <xdr:rowOff>43542</xdr:rowOff>
    </xdr:to>
    <xdr:cxnSp macro="">
      <xdr:nvCxnSpPr>
        <xdr:cNvPr id="13" name="Conector recto de flecha 12"/>
        <xdr:cNvCxnSpPr/>
      </xdr:nvCxnSpPr>
      <xdr:spPr>
        <a:xfrm flipV="1">
          <a:off x="5565322" y="5493203"/>
          <a:ext cx="0" cy="43678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851807</xdr:colOff>
      <xdr:row>13</xdr:row>
      <xdr:rowOff>674914</xdr:rowOff>
    </xdr:from>
    <xdr:to>
      <xdr:col>2</xdr:col>
      <xdr:colOff>851807</xdr:colOff>
      <xdr:row>15</xdr:row>
      <xdr:rowOff>35378</xdr:rowOff>
    </xdr:to>
    <xdr:cxnSp macro="">
      <xdr:nvCxnSpPr>
        <xdr:cNvPr id="15" name="Conector recto de flecha 14"/>
        <xdr:cNvCxnSpPr/>
      </xdr:nvCxnSpPr>
      <xdr:spPr>
        <a:xfrm flipV="1">
          <a:off x="1918607" y="5485039"/>
          <a:ext cx="0" cy="43678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827314</xdr:colOff>
      <xdr:row>5</xdr:row>
      <xdr:rowOff>677635</xdr:rowOff>
    </xdr:from>
    <xdr:to>
      <xdr:col>10</xdr:col>
      <xdr:colOff>827314</xdr:colOff>
      <xdr:row>6</xdr:row>
      <xdr:rowOff>419100</xdr:rowOff>
    </xdr:to>
    <xdr:cxnSp macro="">
      <xdr:nvCxnSpPr>
        <xdr:cNvPr id="16" name="Conector recto de flecha 15"/>
        <xdr:cNvCxnSpPr/>
      </xdr:nvCxnSpPr>
      <xdr:spPr>
        <a:xfrm flipV="1">
          <a:off x="9218839" y="2477860"/>
          <a:ext cx="0" cy="43679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816428</xdr:colOff>
      <xdr:row>6</xdr:row>
      <xdr:rowOff>1</xdr:rowOff>
    </xdr:from>
    <xdr:to>
      <xdr:col>10</xdr:col>
      <xdr:colOff>830035</xdr:colOff>
      <xdr:row>7</xdr:row>
      <xdr:rowOff>13607</xdr:rowOff>
    </xdr:to>
    <xdr:cxnSp macro="">
      <xdr:nvCxnSpPr>
        <xdr:cNvPr id="17" name="Conector recto de flecha 16"/>
        <xdr:cNvCxnSpPr/>
      </xdr:nvCxnSpPr>
      <xdr:spPr>
        <a:xfrm flipH="1" flipV="1">
          <a:off x="7361464" y="2490108"/>
          <a:ext cx="1823357" cy="44903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862693</xdr:colOff>
      <xdr:row>14</xdr:row>
      <xdr:rowOff>13607</xdr:rowOff>
    </xdr:from>
    <xdr:to>
      <xdr:col>10</xdr:col>
      <xdr:colOff>775607</xdr:colOff>
      <xdr:row>15</xdr:row>
      <xdr:rowOff>19049</xdr:rowOff>
    </xdr:to>
    <xdr:cxnSp macro="">
      <xdr:nvCxnSpPr>
        <xdr:cNvPr id="20" name="Conector recto de flecha 19"/>
        <xdr:cNvCxnSpPr/>
      </xdr:nvCxnSpPr>
      <xdr:spPr>
        <a:xfrm flipV="1">
          <a:off x="7407729" y="5755821"/>
          <a:ext cx="1722664" cy="38644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838200</xdr:colOff>
      <xdr:row>13</xdr:row>
      <xdr:rowOff>674914</xdr:rowOff>
    </xdr:from>
    <xdr:to>
      <xdr:col>10</xdr:col>
      <xdr:colOff>838200</xdr:colOff>
      <xdr:row>15</xdr:row>
      <xdr:rowOff>35378</xdr:rowOff>
    </xdr:to>
    <xdr:cxnSp macro="">
      <xdr:nvCxnSpPr>
        <xdr:cNvPr id="21" name="Conector recto de flecha 20"/>
        <xdr:cNvCxnSpPr/>
      </xdr:nvCxnSpPr>
      <xdr:spPr>
        <a:xfrm flipV="1">
          <a:off x="9229725" y="5485039"/>
          <a:ext cx="0" cy="43678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870857</xdr:colOff>
      <xdr:row>12</xdr:row>
      <xdr:rowOff>2723</xdr:rowOff>
    </xdr:from>
    <xdr:to>
      <xdr:col>6</xdr:col>
      <xdr:colOff>887185</xdr:colOff>
      <xdr:row>12</xdr:row>
      <xdr:rowOff>353785</xdr:rowOff>
    </xdr:to>
    <xdr:cxnSp macro="">
      <xdr:nvCxnSpPr>
        <xdr:cNvPr id="22" name="Conector recto de flecha 21"/>
        <xdr:cNvCxnSpPr/>
      </xdr:nvCxnSpPr>
      <xdr:spPr>
        <a:xfrm flipV="1">
          <a:off x="1937657" y="4441373"/>
          <a:ext cx="3654878" cy="351062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832758</xdr:colOff>
      <xdr:row>12</xdr:row>
      <xdr:rowOff>2722</xdr:rowOff>
    </xdr:from>
    <xdr:to>
      <xdr:col>10</xdr:col>
      <xdr:colOff>870857</xdr:colOff>
      <xdr:row>12</xdr:row>
      <xdr:rowOff>353785</xdr:rowOff>
    </xdr:to>
    <xdr:cxnSp macro="">
      <xdr:nvCxnSpPr>
        <xdr:cNvPr id="24" name="Conector recto de flecha 23"/>
        <xdr:cNvCxnSpPr/>
      </xdr:nvCxnSpPr>
      <xdr:spPr>
        <a:xfrm flipH="1" flipV="1">
          <a:off x="5538108" y="4441372"/>
          <a:ext cx="3724274" cy="351063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794658</xdr:colOff>
      <xdr:row>7</xdr:row>
      <xdr:rowOff>643616</xdr:rowOff>
    </xdr:from>
    <xdr:to>
      <xdr:col>2</xdr:col>
      <xdr:colOff>794658</xdr:colOff>
      <xdr:row>9</xdr:row>
      <xdr:rowOff>4081</xdr:rowOff>
    </xdr:to>
    <xdr:cxnSp macro="">
      <xdr:nvCxnSpPr>
        <xdr:cNvPr id="26" name="Conector recto de flecha 25"/>
        <xdr:cNvCxnSpPr/>
      </xdr:nvCxnSpPr>
      <xdr:spPr>
        <a:xfrm flipV="1">
          <a:off x="1856015" y="3569152"/>
          <a:ext cx="0" cy="43542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819150</xdr:colOff>
      <xdr:row>7</xdr:row>
      <xdr:rowOff>627287</xdr:rowOff>
    </xdr:from>
    <xdr:to>
      <xdr:col>10</xdr:col>
      <xdr:colOff>819150</xdr:colOff>
      <xdr:row>8</xdr:row>
      <xdr:rowOff>368752</xdr:rowOff>
    </xdr:to>
    <xdr:cxnSp macro="">
      <xdr:nvCxnSpPr>
        <xdr:cNvPr id="27" name="Conector recto de flecha 26"/>
        <xdr:cNvCxnSpPr/>
      </xdr:nvCxnSpPr>
      <xdr:spPr>
        <a:xfrm flipV="1">
          <a:off x="9173936" y="3552823"/>
          <a:ext cx="0" cy="43542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797379</xdr:colOff>
      <xdr:row>7</xdr:row>
      <xdr:rowOff>659945</xdr:rowOff>
    </xdr:from>
    <xdr:to>
      <xdr:col>6</xdr:col>
      <xdr:colOff>797379</xdr:colOff>
      <xdr:row>10</xdr:row>
      <xdr:rowOff>13607</xdr:rowOff>
    </xdr:to>
    <xdr:cxnSp macro="">
      <xdr:nvCxnSpPr>
        <xdr:cNvPr id="29" name="Conector recto de flecha 28"/>
        <xdr:cNvCxnSpPr/>
      </xdr:nvCxnSpPr>
      <xdr:spPr>
        <a:xfrm flipV="1">
          <a:off x="5478236" y="3585481"/>
          <a:ext cx="0" cy="428626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859573</xdr:colOff>
      <xdr:row>13</xdr:row>
      <xdr:rowOff>680888</xdr:rowOff>
    </xdr:from>
    <xdr:to>
      <xdr:col>6</xdr:col>
      <xdr:colOff>867737</xdr:colOff>
      <xdr:row>14</xdr:row>
      <xdr:rowOff>371707</xdr:rowOff>
    </xdr:to>
    <xdr:cxnSp macro="">
      <xdr:nvCxnSpPr>
        <xdr:cNvPr id="31" name="Conector recto de flecha 30"/>
        <xdr:cNvCxnSpPr/>
      </xdr:nvCxnSpPr>
      <xdr:spPr>
        <a:xfrm flipV="1">
          <a:off x="5564923" y="5643413"/>
          <a:ext cx="8164" cy="386144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836341</xdr:colOff>
      <xdr:row>15</xdr:row>
      <xdr:rowOff>669271</xdr:rowOff>
    </xdr:from>
    <xdr:to>
      <xdr:col>8</xdr:col>
      <xdr:colOff>841188</xdr:colOff>
      <xdr:row>17</xdr:row>
      <xdr:rowOff>0</xdr:rowOff>
    </xdr:to>
    <xdr:cxnSp macro="">
      <xdr:nvCxnSpPr>
        <xdr:cNvPr id="33" name="Conector recto de flecha 32"/>
        <xdr:cNvCxnSpPr/>
      </xdr:nvCxnSpPr>
      <xdr:spPr>
        <a:xfrm flipV="1">
          <a:off x="7408591" y="6708121"/>
          <a:ext cx="4847" cy="407054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808265</xdr:colOff>
      <xdr:row>6</xdr:row>
      <xdr:rowOff>5443</xdr:rowOff>
    </xdr:from>
    <xdr:to>
      <xdr:col>2</xdr:col>
      <xdr:colOff>808265</xdr:colOff>
      <xdr:row>7</xdr:row>
      <xdr:rowOff>5443</xdr:rowOff>
    </xdr:to>
    <xdr:cxnSp macro="">
      <xdr:nvCxnSpPr>
        <xdr:cNvPr id="35" name="Conector recto de flecha 34"/>
        <xdr:cNvCxnSpPr/>
      </xdr:nvCxnSpPr>
      <xdr:spPr>
        <a:xfrm flipV="1">
          <a:off x="1869622" y="2495550"/>
          <a:ext cx="0" cy="43542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857250</xdr:colOff>
      <xdr:row>6</xdr:row>
      <xdr:rowOff>40823</xdr:rowOff>
    </xdr:from>
    <xdr:to>
      <xdr:col>4</xdr:col>
      <xdr:colOff>898072</xdr:colOff>
      <xdr:row>6</xdr:row>
      <xdr:rowOff>421822</xdr:rowOff>
    </xdr:to>
    <xdr:cxnSp macro="">
      <xdr:nvCxnSpPr>
        <xdr:cNvPr id="36" name="Conector recto de flecha 35"/>
        <xdr:cNvCxnSpPr/>
      </xdr:nvCxnSpPr>
      <xdr:spPr>
        <a:xfrm flipV="1">
          <a:off x="1918607" y="2530930"/>
          <a:ext cx="1850572" cy="38099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830035</xdr:colOff>
      <xdr:row>4</xdr:row>
      <xdr:rowOff>40822</xdr:rowOff>
    </xdr:from>
    <xdr:to>
      <xdr:col>6</xdr:col>
      <xdr:colOff>843642</xdr:colOff>
      <xdr:row>7</xdr:row>
      <xdr:rowOff>0</xdr:rowOff>
    </xdr:to>
    <xdr:cxnSp macro="">
      <xdr:nvCxnSpPr>
        <xdr:cNvPr id="40" name="Conector recto de flecha 39"/>
        <xdr:cNvCxnSpPr/>
      </xdr:nvCxnSpPr>
      <xdr:spPr>
        <a:xfrm flipV="1">
          <a:off x="5510892" y="1374322"/>
          <a:ext cx="13607" cy="1551214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827314</xdr:colOff>
      <xdr:row>5</xdr:row>
      <xdr:rowOff>677635</xdr:rowOff>
    </xdr:from>
    <xdr:to>
      <xdr:col>10</xdr:col>
      <xdr:colOff>827314</xdr:colOff>
      <xdr:row>6</xdr:row>
      <xdr:rowOff>419100</xdr:rowOff>
    </xdr:to>
    <xdr:cxnSp macro="">
      <xdr:nvCxnSpPr>
        <xdr:cNvPr id="44" name="Conector recto de flecha 43"/>
        <xdr:cNvCxnSpPr/>
      </xdr:nvCxnSpPr>
      <xdr:spPr>
        <a:xfrm flipV="1">
          <a:off x="9218839" y="2477860"/>
          <a:ext cx="0" cy="43679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856852</xdr:colOff>
      <xdr:row>12</xdr:row>
      <xdr:rowOff>10056</xdr:rowOff>
    </xdr:from>
    <xdr:to>
      <xdr:col>6</xdr:col>
      <xdr:colOff>865016</xdr:colOff>
      <xdr:row>13</xdr:row>
      <xdr:rowOff>27446</xdr:rowOff>
    </xdr:to>
    <xdr:cxnSp macro="">
      <xdr:nvCxnSpPr>
        <xdr:cNvPr id="34" name="Conector recto de flecha 33"/>
        <xdr:cNvCxnSpPr/>
      </xdr:nvCxnSpPr>
      <xdr:spPr>
        <a:xfrm flipV="1">
          <a:off x="5537709" y="4690913"/>
          <a:ext cx="8164" cy="38478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789214</xdr:colOff>
      <xdr:row>16</xdr:row>
      <xdr:rowOff>27214</xdr:rowOff>
    </xdr:from>
    <xdr:to>
      <xdr:col>3</xdr:col>
      <xdr:colOff>231322</xdr:colOff>
      <xdr:row>19</xdr:row>
      <xdr:rowOff>340178</xdr:rowOff>
    </xdr:to>
    <xdr:cxnSp macro="">
      <xdr:nvCxnSpPr>
        <xdr:cNvPr id="25" name="Conector angular 24"/>
        <xdr:cNvCxnSpPr/>
      </xdr:nvCxnSpPr>
      <xdr:spPr>
        <a:xfrm rot="16200000" flipV="1">
          <a:off x="1503590" y="7191374"/>
          <a:ext cx="1768928" cy="1074965"/>
        </a:xfrm>
        <a:prstGeom prst="bentConnector3">
          <a:avLst>
            <a:gd name="adj1" fmla="val -769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789214</xdr:colOff>
      <xdr:row>17</xdr:row>
      <xdr:rowOff>326571</xdr:rowOff>
    </xdr:from>
    <xdr:to>
      <xdr:col>4</xdr:col>
      <xdr:colOff>0</xdr:colOff>
      <xdr:row>17</xdr:row>
      <xdr:rowOff>326571</xdr:rowOff>
    </xdr:to>
    <xdr:cxnSp macro="">
      <xdr:nvCxnSpPr>
        <xdr:cNvPr id="37" name="Conector recto 36"/>
        <xdr:cNvCxnSpPr/>
      </xdr:nvCxnSpPr>
      <xdr:spPr>
        <a:xfrm flipH="1">
          <a:off x="1850571" y="7524750"/>
          <a:ext cx="1088572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789214</xdr:colOff>
      <xdr:row>16</xdr:row>
      <xdr:rowOff>0</xdr:rowOff>
    </xdr:from>
    <xdr:to>
      <xdr:col>4</xdr:col>
      <xdr:colOff>789214</xdr:colOff>
      <xdr:row>16</xdr:row>
      <xdr:rowOff>312964</xdr:rowOff>
    </xdr:to>
    <xdr:cxnSp macro="">
      <xdr:nvCxnSpPr>
        <xdr:cNvPr id="39" name="Conector angular 38"/>
        <xdr:cNvCxnSpPr/>
      </xdr:nvCxnSpPr>
      <xdr:spPr>
        <a:xfrm rot="10800000" flipV="1">
          <a:off x="1850571" y="6817179"/>
          <a:ext cx="1877786" cy="312964"/>
        </a:xfrm>
        <a:prstGeom prst="bentConnector3">
          <a:avLst>
            <a:gd name="adj1" fmla="val -725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114300</xdr:rowOff>
    </xdr:to>
    <xdr:sp macro="" textlink="">
      <xdr:nvSpPr>
        <xdr:cNvPr id="21508" name="AutoShape 4" descr="Facebook"/>
        <xdr:cNvSpPr>
          <a:spLocks noChangeAspect="1" noChangeArrowheads="1"/>
        </xdr:cNvSpPr>
      </xdr:nvSpPr>
      <xdr:spPr bwMode="auto">
        <a:xfrm>
          <a:off x="142875" y="882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28574</xdr:colOff>
      <xdr:row>1</xdr:row>
      <xdr:rowOff>47625</xdr:rowOff>
    </xdr:from>
    <xdr:to>
      <xdr:col>1</xdr:col>
      <xdr:colOff>1181099</xdr:colOff>
      <xdr:row>2</xdr:row>
      <xdr:rowOff>523875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171449" y="219075"/>
          <a:ext cx="1152525" cy="790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596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28574</xdr:colOff>
      <xdr:row>1</xdr:row>
      <xdr:rowOff>47625</xdr:rowOff>
    </xdr:from>
    <xdr:to>
      <xdr:col>1</xdr:col>
      <xdr:colOff>1181099</xdr:colOff>
      <xdr:row>2</xdr:row>
      <xdr:rowOff>523875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171449" y="219075"/>
          <a:ext cx="1152525" cy="790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604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28574</xdr:colOff>
      <xdr:row>1</xdr:row>
      <xdr:rowOff>47625</xdr:rowOff>
    </xdr:from>
    <xdr:to>
      <xdr:col>1</xdr:col>
      <xdr:colOff>1181099</xdr:colOff>
      <xdr:row>2</xdr:row>
      <xdr:rowOff>523875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171449" y="219075"/>
          <a:ext cx="1152525" cy="790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604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28574</xdr:colOff>
      <xdr:row>1</xdr:row>
      <xdr:rowOff>47625</xdr:rowOff>
    </xdr:from>
    <xdr:to>
      <xdr:col>1</xdr:col>
      <xdr:colOff>1181099</xdr:colOff>
      <xdr:row>2</xdr:row>
      <xdr:rowOff>523875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171449" y="219075"/>
          <a:ext cx="1152525" cy="7905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596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28574</xdr:colOff>
      <xdr:row>1</xdr:row>
      <xdr:rowOff>47625</xdr:rowOff>
    </xdr:from>
    <xdr:to>
      <xdr:col>1</xdr:col>
      <xdr:colOff>1181099</xdr:colOff>
      <xdr:row>2</xdr:row>
      <xdr:rowOff>523875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171449" y="219075"/>
          <a:ext cx="1152525" cy="7905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604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28574</xdr:colOff>
      <xdr:row>1</xdr:row>
      <xdr:rowOff>47625</xdr:rowOff>
    </xdr:from>
    <xdr:to>
      <xdr:col>1</xdr:col>
      <xdr:colOff>1181099</xdr:colOff>
      <xdr:row>2</xdr:row>
      <xdr:rowOff>523875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171449" y="219075"/>
          <a:ext cx="1152525" cy="7905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624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28574</xdr:colOff>
      <xdr:row>1</xdr:row>
      <xdr:rowOff>47625</xdr:rowOff>
    </xdr:from>
    <xdr:to>
      <xdr:col>1</xdr:col>
      <xdr:colOff>1181099</xdr:colOff>
      <xdr:row>2</xdr:row>
      <xdr:rowOff>523875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171449" y="219075"/>
          <a:ext cx="115252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www.plataformadetransparencia.org.mx/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www.gob.mx/bienestar/documentos/informe-anual-sobre-la-situacion-de-pobreza-y-rezago-social" TargetMode="External"/><Relationship Id="rId1" Type="http://schemas.openxmlformats.org/officeDocument/2006/relationships/hyperlink" Target="https://www.plataformadetransparencia.org.mx/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https://www.plataformadetransparencia.org.mx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view="pageLayout" topLeftCell="A2" zoomScaleNormal="100" zoomScaleSheetLayoutView="124" workbookViewId="0">
      <selection activeCell="E8" sqref="E8"/>
    </sheetView>
  </sheetViews>
  <sheetFormatPr baseColWidth="10" defaultRowHeight="15"/>
  <cols>
    <col min="1" max="1" width="3.28515625" customWidth="1"/>
    <col min="2" max="2" width="30.42578125" style="1" bestFit="1" customWidth="1"/>
    <col min="3" max="3" width="32" style="1" bestFit="1" customWidth="1"/>
    <col min="4" max="4" width="34.85546875" style="1" bestFit="1" customWidth="1"/>
    <col min="5" max="5" width="4" customWidth="1"/>
  </cols>
  <sheetData>
    <row r="1" spans="2:5" ht="21" customHeight="1" thickBot="1"/>
    <row r="2" spans="2:5" ht="21.75" customHeight="1" thickBot="1">
      <c r="B2" s="292" t="s">
        <v>0</v>
      </c>
      <c r="C2" s="293"/>
      <c r="D2" s="294"/>
      <c r="E2" s="3"/>
    </row>
    <row r="3" spans="2:5" ht="39.75" customHeight="1" thickBot="1">
      <c r="B3" s="38" t="s">
        <v>12</v>
      </c>
      <c r="C3" s="38" t="s">
        <v>8</v>
      </c>
      <c r="D3" s="15" t="s">
        <v>1</v>
      </c>
      <c r="E3" s="2"/>
    </row>
    <row r="4" spans="2:5" ht="45" customHeight="1" thickBot="1">
      <c r="B4" s="16" t="s">
        <v>188</v>
      </c>
      <c r="C4" s="295" t="s">
        <v>285</v>
      </c>
      <c r="D4" s="159" t="s">
        <v>192</v>
      </c>
      <c r="E4" s="2"/>
    </row>
    <row r="5" spans="2:5" ht="45" customHeight="1" thickBot="1">
      <c r="B5" s="17" t="s">
        <v>189</v>
      </c>
      <c r="C5" s="296"/>
      <c r="D5" s="9" t="s">
        <v>191</v>
      </c>
      <c r="E5" s="2"/>
    </row>
    <row r="6" spans="2:5" ht="45" customHeight="1" thickBot="1">
      <c r="B6" s="17" t="s">
        <v>190</v>
      </c>
      <c r="C6" s="296"/>
      <c r="D6" s="159" t="s">
        <v>193</v>
      </c>
      <c r="E6" s="2"/>
    </row>
    <row r="7" spans="2:5" ht="45" customHeight="1" thickBot="1">
      <c r="B7" s="17"/>
      <c r="C7" s="296"/>
      <c r="D7" s="9"/>
      <c r="E7" s="2"/>
    </row>
    <row r="8" spans="2:5" ht="45" customHeight="1" thickBot="1">
      <c r="B8" s="17"/>
      <c r="C8" s="297"/>
      <c r="D8" s="9"/>
      <c r="E8" s="2" t="s">
        <v>7</v>
      </c>
    </row>
    <row r="9" spans="2:5">
      <c r="D9" s="1" t="s">
        <v>7</v>
      </c>
    </row>
  </sheetData>
  <mergeCells count="2">
    <mergeCell ref="B2:D2"/>
    <mergeCell ref="C4:C8"/>
  </mergeCells>
  <pageMargins left="0.7" right="1.4555208333333334" top="0.75" bottom="0.75" header="0.3" footer="0.3"/>
  <pageSetup scale="89" orientation="landscape" verticalDpi="360" r:id="rId1"/>
  <headerFooter>
    <oddHeader xml:space="preserve">&amp;L&amp;"Arial,Normal"Dirección de Obras Públicas del Municipio de Ocampo Gto.&amp;R&amp;"Arial,Normal"PbR para el ejercicio fiscal 2024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topLeftCell="A10" zoomScaleNormal="100" workbookViewId="0">
      <selection activeCell="B19" sqref="B19:L19"/>
    </sheetView>
  </sheetViews>
  <sheetFormatPr baseColWidth="10" defaultColWidth="8" defaultRowHeight="12.75"/>
  <cols>
    <col min="1" max="1" width="2.140625" style="85" customWidth="1"/>
    <col min="2" max="2" width="18.140625" style="85" customWidth="1"/>
    <col min="3" max="3" width="10.5703125" style="85" customWidth="1"/>
    <col min="4" max="4" width="11.5703125" style="85" customWidth="1"/>
    <col min="5" max="5" width="11.7109375" style="85" bestFit="1" customWidth="1"/>
    <col min="6" max="6" width="18.5703125" style="85" bestFit="1" customWidth="1"/>
    <col min="7" max="7" width="15.7109375" style="85" customWidth="1"/>
    <col min="8" max="8" width="10.7109375" style="85" customWidth="1"/>
    <col min="9" max="11" width="10.85546875" style="85" customWidth="1"/>
    <col min="12" max="12" width="10.7109375" style="85" customWidth="1"/>
    <col min="13" max="13" width="2" style="85" customWidth="1"/>
    <col min="14" max="16384" width="8" style="85"/>
  </cols>
  <sheetData>
    <row r="1" spans="2:14" ht="13.5" thickBot="1"/>
    <row r="2" spans="2:14" ht="24.95" customHeight="1">
      <c r="B2" s="392"/>
      <c r="C2" s="121" t="s">
        <v>106</v>
      </c>
      <c r="D2" s="86" t="s">
        <v>187</v>
      </c>
      <c r="E2" s="415" t="s">
        <v>99</v>
      </c>
      <c r="F2" s="416"/>
      <c r="G2" s="416"/>
      <c r="H2" s="416"/>
      <c r="I2" s="416"/>
      <c r="J2" s="416"/>
      <c r="K2" s="416"/>
      <c r="L2" s="417"/>
    </row>
    <row r="3" spans="2:14" ht="44.25" customHeight="1" thickBot="1">
      <c r="B3" s="393"/>
      <c r="C3" s="101" t="s">
        <v>97</v>
      </c>
      <c r="D3" s="102">
        <v>1</v>
      </c>
      <c r="E3" s="418"/>
      <c r="F3" s="419"/>
      <c r="G3" s="419"/>
      <c r="H3" s="419"/>
      <c r="I3" s="419"/>
      <c r="J3" s="419"/>
      <c r="K3" s="419"/>
      <c r="L3" s="420"/>
    </row>
    <row r="4" spans="2:14" ht="24.95" customHeight="1" thickBot="1">
      <c r="B4" s="412" t="s">
        <v>168</v>
      </c>
      <c r="C4" s="413"/>
      <c r="D4" s="413"/>
      <c r="E4" s="413"/>
      <c r="F4" s="413"/>
      <c r="G4" s="413"/>
      <c r="H4" s="413"/>
      <c r="I4" s="413"/>
      <c r="J4" s="413"/>
      <c r="K4" s="413"/>
      <c r="L4" s="414"/>
    </row>
    <row r="5" spans="2:14" ht="44.25" customHeight="1" thickBot="1">
      <c r="B5" s="120" t="s">
        <v>170</v>
      </c>
      <c r="C5" s="178"/>
      <c r="D5" s="421" t="s">
        <v>98</v>
      </c>
      <c r="E5" s="421"/>
      <c r="F5" s="422"/>
      <c r="G5" s="422"/>
      <c r="H5" s="421" t="s">
        <v>104</v>
      </c>
      <c r="I5" s="421"/>
      <c r="J5" s="423" t="s">
        <v>137</v>
      </c>
      <c r="K5" s="423"/>
      <c r="L5" s="424"/>
      <c r="M5" s="117"/>
      <c r="N5" s="117"/>
    </row>
    <row r="6" spans="2:14" ht="24.95" customHeight="1" thickBot="1">
      <c r="B6" s="412" t="s">
        <v>178</v>
      </c>
      <c r="C6" s="413"/>
      <c r="D6" s="413"/>
      <c r="E6" s="413"/>
      <c r="F6" s="413"/>
      <c r="G6" s="413"/>
      <c r="H6" s="413"/>
      <c r="I6" s="413"/>
      <c r="J6" s="413"/>
      <c r="K6" s="413"/>
      <c r="L6" s="414"/>
      <c r="M6" s="117"/>
      <c r="N6" s="117"/>
    </row>
    <row r="7" spans="2:14" ht="24.95" customHeight="1" thickBot="1">
      <c r="B7" s="123" t="s">
        <v>179</v>
      </c>
      <c r="C7" s="412" t="s">
        <v>169</v>
      </c>
      <c r="D7" s="414"/>
      <c r="E7" s="123" t="s">
        <v>180</v>
      </c>
      <c r="F7" s="123" t="s">
        <v>181</v>
      </c>
      <c r="G7" s="123" t="s">
        <v>186</v>
      </c>
      <c r="H7" s="124" t="s">
        <v>182</v>
      </c>
      <c r="I7" s="406" t="s">
        <v>183</v>
      </c>
      <c r="J7" s="407"/>
      <c r="K7" s="123" t="s">
        <v>184</v>
      </c>
      <c r="L7" s="123" t="s">
        <v>185</v>
      </c>
      <c r="M7" s="117"/>
      <c r="N7" s="117"/>
    </row>
    <row r="8" spans="2:14" ht="44.25" customHeight="1" thickBot="1">
      <c r="B8" s="219" t="s">
        <v>321</v>
      </c>
      <c r="C8" s="443" t="s">
        <v>322</v>
      </c>
      <c r="D8" s="444"/>
      <c r="E8" s="220" t="s">
        <v>385</v>
      </c>
      <c r="F8" s="220" t="s">
        <v>386</v>
      </c>
      <c r="G8" s="220">
        <v>2510122</v>
      </c>
      <c r="H8" s="220" t="s">
        <v>387</v>
      </c>
      <c r="I8" s="443" t="s">
        <v>388</v>
      </c>
      <c r="J8" s="444"/>
      <c r="K8" s="125">
        <v>33</v>
      </c>
      <c r="L8" s="126" t="s">
        <v>384</v>
      </c>
      <c r="M8" s="117"/>
      <c r="N8" s="117"/>
    </row>
    <row r="9" spans="2:14" ht="24.95" customHeight="1" thickBot="1">
      <c r="B9" s="454" t="s">
        <v>85</v>
      </c>
      <c r="C9" s="455"/>
      <c r="D9" s="455"/>
      <c r="E9" s="455"/>
      <c r="F9" s="455"/>
      <c r="G9" s="455"/>
      <c r="H9" s="455"/>
      <c r="I9" s="455"/>
      <c r="J9" s="455"/>
      <c r="K9" s="455"/>
      <c r="L9" s="456"/>
      <c r="M9" s="117"/>
      <c r="N9" s="117"/>
    </row>
    <row r="10" spans="2:14" ht="57.75" customHeight="1" thickBot="1">
      <c r="B10" s="119" t="s">
        <v>101</v>
      </c>
      <c r="C10" s="458" t="str">
        <f>MIR!D5</f>
        <v>Tasa de variación del número de obras contratadas en el año.</v>
      </c>
      <c r="D10" s="459"/>
      <c r="E10" s="459"/>
      <c r="F10" s="459"/>
      <c r="G10" s="107" t="s">
        <v>102</v>
      </c>
      <c r="H10" s="460" t="str">
        <f>MIR!B5</f>
        <v xml:space="preserve">Las localidades urbanas y rurales de atención prioritaria, con población en pobreza extrema o con los 3 grados de rezago social del municipio de Ocampo Gto., cuentan con infraestructura básica, complementaria y comunitaria.  </v>
      </c>
      <c r="I10" s="461"/>
      <c r="J10" s="461"/>
      <c r="K10" s="461"/>
      <c r="L10" s="462"/>
    </row>
    <row r="11" spans="2:14" ht="30" customHeight="1" thickBot="1">
      <c r="B11" s="110" t="s">
        <v>103</v>
      </c>
      <c r="C11" s="179" t="s">
        <v>108</v>
      </c>
      <c r="D11" s="176" t="s">
        <v>105</v>
      </c>
      <c r="E11" s="125" t="s">
        <v>111</v>
      </c>
      <c r="F11" s="111" t="s">
        <v>119</v>
      </c>
      <c r="G11" s="410" t="s">
        <v>117</v>
      </c>
      <c r="H11" s="410"/>
      <c r="I11" s="457" t="s">
        <v>173</v>
      </c>
      <c r="J11" s="457"/>
      <c r="K11" s="410" t="s">
        <v>157</v>
      </c>
      <c r="L11" s="411"/>
    </row>
    <row r="12" spans="2:14" ht="31.5" customHeight="1" thickBot="1">
      <c r="B12" s="394" t="s">
        <v>158</v>
      </c>
      <c r="C12" s="395"/>
      <c r="D12" s="395"/>
      <c r="E12" s="395"/>
      <c r="F12" s="395"/>
      <c r="G12" s="396"/>
      <c r="H12" s="395" t="s">
        <v>159</v>
      </c>
      <c r="I12" s="395"/>
      <c r="J12" s="394" t="s">
        <v>159</v>
      </c>
      <c r="K12" s="395"/>
      <c r="L12" s="396"/>
    </row>
    <row r="13" spans="2:14" ht="26.25" customHeight="1">
      <c r="B13" s="99" t="s">
        <v>160</v>
      </c>
      <c r="C13" s="408" t="s">
        <v>161</v>
      </c>
      <c r="D13" s="408"/>
      <c r="E13" s="409"/>
      <c r="F13" s="103" t="s">
        <v>171</v>
      </c>
      <c r="G13" s="129" t="s">
        <v>166</v>
      </c>
      <c r="H13" s="127" t="s">
        <v>162</v>
      </c>
      <c r="I13" s="133" t="s">
        <v>163</v>
      </c>
      <c r="J13" s="134"/>
      <c r="K13" s="97"/>
      <c r="L13" s="98"/>
    </row>
    <row r="14" spans="2:14" ht="58.5" customHeight="1" thickBot="1">
      <c r="B14" s="130" t="s">
        <v>251</v>
      </c>
      <c r="C14" s="465" t="str">
        <f>MIR!E5</f>
        <v xml:space="preserve">((Contratos de obra pública en 2024)/(Contratos de obra pública 2023))-1 X 100 </v>
      </c>
      <c r="D14" s="466"/>
      <c r="E14" s="466"/>
      <c r="F14" s="221" t="str">
        <f>MIR!K5</f>
        <v>TRIMESTRAL</v>
      </c>
      <c r="G14" s="221" t="str">
        <f>MIR!H5</f>
        <v>Contratos de Obra pública</v>
      </c>
      <c r="H14" s="221" t="s">
        <v>296</v>
      </c>
      <c r="I14" s="221" t="s">
        <v>478</v>
      </c>
      <c r="J14" s="221" t="s">
        <v>297</v>
      </c>
      <c r="K14" s="221" t="s">
        <v>298</v>
      </c>
      <c r="L14" s="222" t="s">
        <v>167</v>
      </c>
    </row>
    <row r="15" spans="2:14" ht="24.95" customHeight="1" thickBot="1">
      <c r="B15" s="467" t="s">
        <v>172</v>
      </c>
      <c r="C15" s="468"/>
      <c r="D15" s="468"/>
      <c r="E15" s="468"/>
      <c r="F15" s="469"/>
      <c r="G15" s="470" t="s">
        <v>87</v>
      </c>
      <c r="H15" s="471"/>
      <c r="I15" s="471"/>
      <c r="J15" s="471"/>
      <c r="K15" s="471"/>
      <c r="L15" s="472"/>
    </row>
    <row r="16" spans="2:14" ht="24.95" customHeight="1" thickBot="1">
      <c r="B16" s="442" t="s">
        <v>175</v>
      </c>
      <c r="C16" s="435"/>
      <c r="D16" s="177" t="s">
        <v>176</v>
      </c>
      <c r="E16" s="435" t="s">
        <v>163</v>
      </c>
      <c r="F16" s="436"/>
      <c r="G16" s="451" t="s">
        <v>175</v>
      </c>
      <c r="H16" s="449"/>
      <c r="I16" s="449" t="s">
        <v>176</v>
      </c>
      <c r="J16" s="449"/>
      <c r="K16" s="449" t="s">
        <v>163</v>
      </c>
      <c r="L16" s="450"/>
    </row>
    <row r="17" spans="2:12" ht="24.95" customHeight="1" thickBot="1">
      <c r="B17" s="463">
        <f>MIR!I5</f>
        <v>44</v>
      </c>
      <c r="C17" s="464"/>
      <c r="D17" s="100">
        <v>2023</v>
      </c>
      <c r="E17" s="437" t="s">
        <v>252</v>
      </c>
      <c r="F17" s="438"/>
      <c r="G17" s="475">
        <v>46</v>
      </c>
      <c r="H17" s="476"/>
      <c r="I17" s="447">
        <v>2024</v>
      </c>
      <c r="J17" s="448"/>
      <c r="K17" s="445" t="s">
        <v>478</v>
      </c>
      <c r="L17" s="446"/>
    </row>
    <row r="18" spans="2:12" ht="30" customHeight="1" thickBot="1">
      <c r="B18" s="394" t="s">
        <v>174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6"/>
    </row>
    <row r="19" spans="2:12" ht="30" customHeight="1" thickBot="1">
      <c r="B19" s="439" t="s">
        <v>177</v>
      </c>
      <c r="C19" s="439"/>
      <c r="D19" s="439"/>
      <c r="E19" s="439"/>
      <c r="F19" s="439"/>
      <c r="G19" s="439"/>
      <c r="H19" s="439"/>
      <c r="I19" s="439"/>
      <c r="J19" s="439"/>
      <c r="K19" s="439"/>
      <c r="L19" s="439"/>
    </row>
    <row r="20" spans="2:12" ht="20.100000000000001" customHeight="1">
      <c r="B20" s="431" t="s">
        <v>86</v>
      </c>
      <c r="C20" s="432"/>
      <c r="D20" s="432"/>
      <c r="E20" s="432"/>
      <c r="F20" s="432"/>
      <c r="G20" s="477" t="s">
        <v>483</v>
      </c>
      <c r="H20" s="477"/>
      <c r="I20" s="477"/>
      <c r="J20" s="477"/>
      <c r="K20" s="477"/>
      <c r="L20" s="478"/>
    </row>
    <row r="21" spans="2:12" ht="20.100000000000001" customHeight="1">
      <c r="B21" s="429" t="s">
        <v>89</v>
      </c>
      <c r="C21" s="430"/>
      <c r="D21" s="430"/>
      <c r="E21" s="430"/>
      <c r="F21" s="430"/>
      <c r="G21" s="473" t="s">
        <v>484</v>
      </c>
      <c r="H21" s="473"/>
      <c r="I21" s="473"/>
      <c r="J21" s="473"/>
      <c r="K21" s="473"/>
      <c r="L21" s="474"/>
    </row>
    <row r="22" spans="2:12" ht="20.100000000000001" customHeight="1">
      <c r="B22" s="429" t="s">
        <v>90</v>
      </c>
      <c r="C22" s="430"/>
      <c r="D22" s="430"/>
      <c r="E22" s="430"/>
      <c r="F22" s="430"/>
      <c r="G22" s="473" t="str">
        <f>MIR!H5</f>
        <v>Contratos de Obra pública</v>
      </c>
      <c r="H22" s="473"/>
      <c r="I22" s="473"/>
      <c r="J22" s="473"/>
      <c r="K22" s="473"/>
      <c r="L22" s="474"/>
    </row>
    <row r="23" spans="2:12" ht="20.100000000000001" customHeight="1">
      <c r="B23" s="429" t="s">
        <v>91</v>
      </c>
      <c r="C23" s="430"/>
      <c r="D23" s="430"/>
      <c r="E23" s="430"/>
      <c r="F23" s="430"/>
      <c r="G23" s="473" t="s">
        <v>240</v>
      </c>
      <c r="H23" s="473"/>
      <c r="I23" s="473"/>
      <c r="J23" s="473"/>
      <c r="K23" s="473"/>
      <c r="L23" s="474"/>
    </row>
    <row r="24" spans="2:12" ht="20.100000000000001" customHeight="1">
      <c r="B24" s="429" t="s">
        <v>92</v>
      </c>
      <c r="C24" s="430"/>
      <c r="D24" s="430"/>
      <c r="E24" s="430"/>
      <c r="F24" s="430"/>
      <c r="G24" s="473" t="str">
        <f>MIR!K5</f>
        <v>TRIMESTRAL</v>
      </c>
      <c r="H24" s="473"/>
      <c r="I24" s="473"/>
      <c r="J24" s="473"/>
      <c r="K24" s="473"/>
      <c r="L24" s="474"/>
    </row>
    <row r="25" spans="2:12" ht="20.100000000000001" customHeight="1">
      <c r="B25" s="429" t="s">
        <v>93</v>
      </c>
      <c r="C25" s="430"/>
      <c r="D25" s="430"/>
      <c r="E25" s="430"/>
      <c r="F25" s="430"/>
      <c r="G25" s="473" t="s">
        <v>309</v>
      </c>
      <c r="H25" s="473"/>
      <c r="I25" s="473"/>
      <c r="J25" s="473"/>
      <c r="K25" s="473"/>
      <c r="L25" s="474"/>
    </row>
    <row r="26" spans="2:12" ht="20.100000000000001" customHeight="1">
      <c r="B26" s="429" t="s">
        <v>94</v>
      </c>
      <c r="C26" s="430"/>
      <c r="D26" s="430"/>
      <c r="E26" s="430"/>
      <c r="F26" s="430"/>
      <c r="G26" s="473" t="s">
        <v>306</v>
      </c>
      <c r="H26" s="473"/>
      <c r="I26" s="473"/>
      <c r="J26" s="473"/>
      <c r="K26" s="473"/>
      <c r="L26" s="474"/>
    </row>
    <row r="27" spans="2:12" ht="20.100000000000001" customHeight="1" thickBot="1">
      <c r="B27" s="433" t="s">
        <v>95</v>
      </c>
      <c r="C27" s="434"/>
      <c r="D27" s="434"/>
      <c r="E27" s="434"/>
      <c r="F27" s="434"/>
      <c r="G27" s="479" t="s">
        <v>307</v>
      </c>
      <c r="H27" s="479"/>
      <c r="I27" s="479"/>
      <c r="J27" s="479"/>
      <c r="K27" s="479"/>
      <c r="L27" s="480"/>
    </row>
    <row r="28" spans="2:12" ht="20.100000000000001" customHeight="1" thickBot="1">
      <c r="B28" s="439" t="s">
        <v>96</v>
      </c>
      <c r="C28" s="439"/>
      <c r="D28" s="439"/>
      <c r="E28" s="439"/>
      <c r="F28" s="439"/>
      <c r="G28" s="439"/>
      <c r="H28" s="439"/>
      <c r="I28" s="439"/>
      <c r="J28" s="439"/>
      <c r="K28" s="439"/>
      <c r="L28" s="439"/>
    </row>
    <row r="29" spans="2:12" ht="20.100000000000001" customHeight="1">
      <c r="B29" s="431" t="s">
        <v>86</v>
      </c>
      <c r="C29" s="432"/>
      <c r="D29" s="432"/>
      <c r="E29" s="432"/>
      <c r="F29" s="432"/>
      <c r="G29" s="473" t="s">
        <v>305</v>
      </c>
      <c r="H29" s="473"/>
      <c r="I29" s="473"/>
      <c r="J29" s="473"/>
      <c r="K29" s="473"/>
      <c r="L29" s="474"/>
    </row>
    <row r="30" spans="2:12" ht="20.100000000000001" customHeight="1">
      <c r="B30" s="429" t="s">
        <v>89</v>
      </c>
      <c r="C30" s="430"/>
      <c r="D30" s="430"/>
      <c r="E30" s="430"/>
      <c r="F30" s="430"/>
      <c r="G30" s="473" t="s">
        <v>308</v>
      </c>
      <c r="H30" s="473"/>
      <c r="I30" s="473"/>
      <c r="J30" s="473"/>
      <c r="K30" s="473"/>
      <c r="L30" s="474"/>
    </row>
    <row r="31" spans="2:12" ht="20.100000000000001" customHeight="1">
      <c r="B31" s="429" t="s">
        <v>90</v>
      </c>
      <c r="C31" s="430"/>
      <c r="D31" s="430"/>
      <c r="E31" s="430"/>
      <c r="F31" s="430"/>
      <c r="G31" s="473" t="str">
        <f>MIR!H5</f>
        <v>Contratos de Obra pública</v>
      </c>
      <c r="H31" s="473"/>
      <c r="I31" s="473"/>
      <c r="J31" s="473"/>
      <c r="K31" s="473"/>
      <c r="L31" s="474"/>
    </row>
    <row r="32" spans="2:12" ht="20.100000000000001" customHeight="1">
      <c r="B32" s="429" t="s">
        <v>91</v>
      </c>
      <c r="C32" s="430"/>
      <c r="D32" s="430"/>
      <c r="E32" s="430"/>
      <c r="F32" s="430"/>
      <c r="G32" s="473" t="s">
        <v>240</v>
      </c>
      <c r="H32" s="473"/>
      <c r="I32" s="473"/>
      <c r="J32" s="473"/>
      <c r="K32" s="473"/>
      <c r="L32" s="474"/>
    </row>
    <row r="33" spans="2:13" ht="20.100000000000001" customHeight="1">
      <c r="B33" s="429" t="s">
        <v>92</v>
      </c>
      <c r="C33" s="430"/>
      <c r="D33" s="430"/>
      <c r="E33" s="430"/>
      <c r="F33" s="430"/>
      <c r="G33" s="473" t="str">
        <f>MIR!K14</f>
        <v>TRIMESTRAL</v>
      </c>
      <c r="H33" s="473"/>
      <c r="I33" s="473"/>
      <c r="J33" s="473"/>
      <c r="K33" s="473"/>
      <c r="L33" s="474"/>
      <c r="M33" s="85" t="s">
        <v>7</v>
      </c>
    </row>
    <row r="34" spans="2:13" ht="20.100000000000001" customHeight="1">
      <c r="B34" s="429" t="s">
        <v>93</v>
      </c>
      <c r="C34" s="430"/>
      <c r="D34" s="430"/>
      <c r="E34" s="430"/>
      <c r="F34" s="430"/>
      <c r="G34" s="473" t="s">
        <v>309</v>
      </c>
      <c r="H34" s="473"/>
      <c r="I34" s="473"/>
      <c r="J34" s="473"/>
      <c r="K34" s="473"/>
      <c r="L34" s="474"/>
    </row>
    <row r="35" spans="2:13" ht="20.100000000000001" customHeight="1">
      <c r="B35" s="429" t="s">
        <v>94</v>
      </c>
      <c r="C35" s="430"/>
      <c r="D35" s="430"/>
      <c r="E35" s="430"/>
      <c r="F35" s="430"/>
      <c r="G35" s="473" t="s">
        <v>306</v>
      </c>
      <c r="H35" s="473"/>
      <c r="I35" s="473"/>
      <c r="J35" s="473"/>
      <c r="K35" s="473"/>
      <c r="L35" s="474"/>
    </row>
    <row r="36" spans="2:13" ht="20.100000000000001" customHeight="1" thickBot="1">
      <c r="B36" s="433" t="s">
        <v>95</v>
      </c>
      <c r="C36" s="434"/>
      <c r="D36" s="434"/>
      <c r="E36" s="434"/>
      <c r="F36" s="434"/>
      <c r="G36" s="473" t="s">
        <v>307</v>
      </c>
      <c r="H36" s="473"/>
      <c r="I36" s="473"/>
      <c r="J36" s="473"/>
      <c r="K36" s="473"/>
      <c r="L36" s="474"/>
    </row>
    <row r="37" spans="2:13">
      <c r="B37" s="382" t="s">
        <v>164</v>
      </c>
      <c r="C37" s="383"/>
      <c r="D37" s="383"/>
      <c r="E37" s="383"/>
      <c r="F37" s="384"/>
      <c r="G37" s="385" t="s">
        <v>165</v>
      </c>
      <c r="H37" s="383"/>
      <c r="I37" s="383"/>
      <c r="J37" s="383"/>
      <c r="K37" s="383"/>
      <c r="L37" s="386"/>
    </row>
    <row r="38" spans="2:13" ht="75" customHeight="1" thickBot="1">
      <c r="B38" s="387"/>
      <c r="C38" s="388"/>
      <c r="D38" s="388"/>
      <c r="E38" s="388"/>
      <c r="F38" s="389"/>
      <c r="G38" s="390"/>
      <c r="H38" s="388"/>
      <c r="I38" s="388"/>
      <c r="J38" s="388"/>
      <c r="K38" s="388"/>
      <c r="L38" s="391"/>
    </row>
    <row r="57" spans="2:2" ht="15">
      <c r="B57"/>
    </row>
  </sheetData>
  <mergeCells count="74">
    <mergeCell ref="B36:F36"/>
    <mergeCell ref="G36:L36"/>
    <mergeCell ref="B37:F37"/>
    <mergeCell ref="G37:L37"/>
    <mergeCell ref="B38:F38"/>
    <mergeCell ref="G38:L38"/>
    <mergeCell ref="B33:F33"/>
    <mergeCell ref="G33:L33"/>
    <mergeCell ref="B34:F34"/>
    <mergeCell ref="G34:L34"/>
    <mergeCell ref="B35:F35"/>
    <mergeCell ref="G35:L35"/>
    <mergeCell ref="B30:F30"/>
    <mergeCell ref="G30:L30"/>
    <mergeCell ref="B31:F31"/>
    <mergeCell ref="G31:L31"/>
    <mergeCell ref="B32:F32"/>
    <mergeCell ref="G32:L32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B2:B3"/>
    <mergeCell ref="E2:L3"/>
    <mergeCell ref="B4:L4"/>
    <mergeCell ref="D5:E5"/>
    <mergeCell ref="F5:G5"/>
    <mergeCell ref="H5:I5"/>
    <mergeCell ref="J5:L5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Hoja4!$D$3:$D$6</xm:f>
          </x14:formula1>
          <xm:sqref>G11:H11</xm:sqref>
        </x14:dataValidation>
        <x14:dataValidation type="list" allowBlank="1" showInputMessage="1" showErrorMessage="1">
          <x14:formula1>
            <xm:f>Hoja4!$B$3:$B$7</xm:f>
          </x14:formula1>
          <xm:sqref>C11</xm:sqref>
        </x14:dataValidation>
        <x14:dataValidation type="list" allowBlank="1" showInputMessage="1" showErrorMessage="1">
          <x14:formula1>
            <xm:f>Hoja4!$F$3:$F$5</xm:f>
          </x14:formula1>
          <xm:sqref>K11:L11</xm:sqref>
        </x14:dataValidation>
        <x14:dataValidation type="list" allowBlank="1" showInputMessage="1" showErrorMessage="1">
          <x14:formula1>
            <xm:f>Hoja4!$E$3:$E$37</xm:f>
          </x14:formula1>
          <xm:sqref>M5:N9 J5</xm:sqref>
        </x14:dataValidation>
        <x14:dataValidation type="list" allowBlank="1" showInputMessage="1" showErrorMessage="1">
          <x14:formula1>
            <xm:f>Hoja4!$C$3:$C$8</xm:f>
          </x14:formula1>
          <xm:sqref>E11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topLeftCell="A11" zoomScaleNormal="100" workbookViewId="0">
      <selection activeCell="B21" sqref="B21:F21"/>
    </sheetView>
  </sheetViews>
  <sheetFormatPr baseColWidth="10" defaultColWidth="8" defaultRowHeight="12.75"/>
  <cols>
    <col min="1" max="1" width="2.140625" style="85" customWidth="1"/>
    <col min="2" max="2" width="18.140625" style="85" customWidth="1"/>
    <col min="3" max="3" width="10.5703125" style="85" customWidth="1"/>
    <col min="4" max="4" width="11.5703125" style="85" customWidth="1"/>
    <col min="5" max="5" width="11.7109375" style="85" bestFit="1" customWidth="1"/>
    <col min="6" max="6" width="18.5703125" style="85" bestFit="1" customWidth="1"/>
    <col min="7" max="7" width="15.7109375" style="85" customWidth="1"/>
    <col min="8" max="8" width="10.7109375" style="85" customWidth="1"/>
    <col min="9" max="11" width="10.85546875" style="85" customWidth="1"/>
    <col min="12" max="12" width="10.7109375" style="85" customWidth="1"/>
    <col min="13" max="13" width="2" style="85" customWidth="1"/>
    <col min="14" max="16384" width="8" style="85"/>
  </cols>
  <sheetData>
    <row r="1" spans="2:14" ht="13.5" thickBot="1"/>
    <row r="2" spans="2:14" ht="24.95" customHeight="1">
      <c r="B2" s="392"/>
      <c r="C2" s="121" t="s">
        <v>106</v>
      </c>
      <c r="D2" s="86" t="s">
        <v>187</v>
      </c>
      <c r="E2" s="415" t="s">
        <v>99</v>
      </c>
      <c r="F2" s="416"/>
      <c r="G2" s="416"/>
      <c r="H2" s="416"/>
      <c r="I2" s="416"/>
      <c r="J2" s="416"/>
      <c r="K2" s="416"/>
      <c r="L2" s="417"/>
    </row>
    <row r="3" spans="2:14" ht="44.25" customHeight="1" thickBot="1">
      <c r="B3" s="393"/>
      <c r="C3" s="101" t="s">
        <v>97</v>
      </c>
      <c r="D3" s="102">
        <v>1</v>
      </c>
      <c r="E3" s="418"/>
      <c r="F3" s="419"/>
      <c r="G3" s="419"/>
      <c r="H3" s="419"/>
      <c r="I3" s="419"/>
      <c r="J3" s="419"/>
      <c r="K3" s="419"/>
      <c r="L3" s="420"/>
    </row>
    <row r="4" spans="2:14" ht="24.95" customHeight="1" thickBot="1">
      <c r="B4" s="412" t="s">
        <v>168</v>
      </c>
      <c r="C4" s="413"/>
      <c r="D4" s="413"/>
      <c r="E4" s="413"/>
      <c r="F4" s="413"/>
      <c r="G4" s="413"/>
      <c r="H4" s="413"/>
      <c r="I4" s="413"/>
      <c r="J4" s="413"/>
      <c r="K4" s="413"/>
      <c r="L4" s="414"/>
    </row>
    <row r="5" spans="2:14" ht="44.25" customHeight="1" thickBot="1">
      <c r="B5" s="120" t="s">
        <v>170</v>
      </c>
      <c r="C5" s="213"/>
      <c r="D5" s="421" t="s">
        <v>98</v>
      </c>
      <c r="E5" s="421"/>
      <c r="F5" s="422"/>
      <c r="G5" s="422"/>
      <c r="H5" s="421" t="s">
        <v>104</v>
      </c>
      <c r="I5" s="421"/>
      <c r="J5" s="423" t="s">
        <v>137</v>
      </c>
      <c r="K5" s="423"/>
      <c r="L5" s="424"/>
      <c r="M5" s="117"/>
      <c r="N5" s="117"/>
    </row>
    <row r="6" spans="2:14" ht="24.95" customHeight="1" thickBot="1">
      <c r="B6" s="412" t="s">
        <v>178</v>
      </c>
      <c r="C6" s="413"/>
      <c r="D6" s="413"/>
      <c r="E6" s="413"/>
      <c r="F6" s="413"/>
      <c r="G6" s="413"/>
      <c r="H6" s="413"/>
      <c r="I6" s="413"/>
      <c r="J6" s="413"/>
      <c r="K6" s="413"/>
      <c r="L6" s="414"/>
      <c r="M6" s="117"/>
      <c r="N6" s="117"/>
    </row>
    <row r="7" spans="2:14" ht="24.95" customHeight="1" thickBot="1">
      <c r="B7" s="123" t="s">
        <v>179</v>
      </c>
      <c r="C7" s="412" t="s">
        <v>169</v>
      </c>
      <c r="D7" s="414"/>
      <c r="E7" s="123" t="s">
        <v>180</v>
      </c>
      <c r="F7" s="123" t="s">
        <v>181</v>
      </c>
      <c r="G7" s="123" t="s">
        <v>186</v>
      </c>
      <c r="H7" s="124" t="s">
        <v>182</v>
      </c>
      <c r="I7" s="406" t="s">
        <v>183</v>
      </c>
      <c r="J7" s="407"/>
      <c r="K7" s="123" t="s">
        <v>184</v>
      </c>
      <c r="L7" s="123" t="s">
        <v>185</v>
      </c>
      <c r="M7" s="117"/>
      <c r="N7" s="117"/>
    </row>
    <row r="8" spans="2:14" ht="44.25" customHeight="1" thickBot="1">
      <c r="B8" s="219" t="s">
        <v>321</v>
      </c>
      <c r="C8" s="443" t="s">
        <v>322</v>
      </c>
      <c r="D8" s="444"/>
      <c r="E8" s="220" t="s">
        <v>385</v>
      </c>
      <c r="F8" s="220" t="s">
        <v>386</v>
      </c>
      <c r="G8" s="220">
        <v>2510122</v>
      </c>
      <c r="H8" s="220" t="s">
        <v>387</v>
      </c>
      <c r="I8" s="443" t="s">
        <v>388</v>
      </c>
      <c r="J8" s="444"/>
      <c r="K8" s="125">
        <v>33</v>
      </c>
      <c r="L8" s="126" t="s">
        <v>384</v>
      </c>
      <c r="M8" s="117"/>
      <c r="N8" s="117"/>
    </row>
    <row r="9" spans="2:14" ht="24.95" customHeight="1" thickBot="1">
      <c r="B9" s="454" t="s">
        <v>85</v>
      </c>
      <c r="C9" s="455"/>
      <c r="D9" s="455"/>
      <c r="E9" s="455"/>
      <c r="F9" s="455"/>
      <c r="G9" s="455"/>
      <c r="H9" s="455"/>
      <c r="I9" s="455"/>
      <c r="J9" s="455"/>
      <c r="K9" s="455"/>
      <c r="L9" s="456"/>
      <c r="M9" s="117"/>
      <c r="N9" s="117"/>
    </row>
    <row r="10" spans="2:14" ht="57.75" customHeight="1" thickBot="1">
      <c r="B10" s="119" t="s">
        <v>101</v>
      </c>
      <c r="C10" s="458" t="str">
        <f>MIR!D6</f>
        <v>Porcentaje de obras de infraestructura comunitaria.</v>
      </c>
      <c r="D10" s="459"/>
      <c r="E10" s="459"/>
      <c r="F10" s="459"/>
      <c r="G10" s="107" t="s">
        <v>102</v>
      </c>
      <c r="H10" s="483" t="str">
        <f>MIR!C6</f>
        <v xml:space="preserve">Obras de infraestructura comunitaria (espacios públicos) en localidades del municipio ejecutadas. </v>
      </c>
      <c r="I10" s="459"/>
      <c r="J10" s="459"/>
      <c r="K10" s="459"/>
      <c r="L10" s="484"/>
    </row>
    <row r="11" spans="2:14" ht="30" customHeight="1" thickBot="1">
      <c r="B11" s="110" t="s">
        <v>103</v>
      </c>
      <c r="C11" s="214" t="s">
        <v>109</v>
      </c>
      <c r="D11" s="211" t="s">
        <v>105</v>
      </c>
      <c r="E11" s="125" t="s">
        <v>111</v>
      </c>
      <c r="F11" s="111" t="s">
        <v>119</v>
      </c>
      <c r="G11" s="410" t="s">
        <v>118</v>
      </c>
      <c r="H11" s="410"/>
      <c r="I11" s="457" t="s">
        <v>173</v>
      </c>
      <c r="J11" s="457"/>
      <c r="K11" s="410" t="s">
        <v>157</v>
      </c>
      <c r="L11" s="411"/>
    </row>
    <row r="12" spans="2:14" ht="31.5" customHeight="1">
      <c r="B12" s="481" t="s">
        <v>158</v>
      </c>
      <c r="C12" s="439"/>
      <c r="D12" s="439"/>
      <c r="E12" s="439"/>
      <c r="F12" s="439"/>
      <c r="G12" s="482"/>
      <c r="H12" s="439" t="s">
        <v>159</v>
      </c>
      <c r="I12" s="439"/>
      <c r="J12" s="481" t="s">
        <v>159</v>
      </c>
      <c r="K12" s="439"/>
      <c r="L12" s="482"/>
    </row>
    <row r="13" spans="2:14" ht="26.25" customHeight="1">
      <c r="B13" s="229" t="s">
        <v>160</v>
      </c>
      <c r="C13" s="485" t="s">
        <v>161</v>
      </c>
      <c r="D13" s="485"/>
      <c r="E13" s="485"/>
      <c r="F13" s="225" t="s">
        <v>171</v>
      </c>
      <c r="G13" s="225" t="s">
        <v>166</v>
      </c>
      <c r="H13" s="225" t="s">
        <v>162</v>
      </c>
      <c r="I13" s="225" t="s">
        <v>163</v>
      </c>
      <c r="J13" s="227"/>
      <c r="K13" s="228"/>
      <c r="L13" s="230"/>
    </row>
    <row r="14" spans="2:14" ht="58.5" customHeight="1" thickBot="1">
      <c r="B14" s="130" t="s">
        <v>333</v>
      </c>
      <c r="C14" s="465" t="str">
        <f>MIR!E6</f>
        <v>(Obras de infraestructura comunitaria ejecutadas)/(Obras de infraestructura comunitaria autorizadas  en PGO) X 100</v>
      </c>
      <c r="D14" s="466"/>
      <c r="E14" s="466"/>
      <c r="F14" s="221" t="s">
        <v>253</v>
      </c>
      <c r="G14" s="221" t="str">
        <f>MIR!H6</f>
        <v>Contratos de infraestructura comunitaria</v>
      </c>
      <c r="H14" s="221" t="s">
        <v>310</v>
      </c>
      <c r="I14" s="221" t="s">
        <v>478</v>
      </c>
      <c r="J14" s="221" t="s">
        <v>311</v>
      </c>
      <c r="K14" s="221" t="s">
        <v>312</v>
      </c>
      <c r="L14" s="222" t="s">
        <v>167</v>
      </c>
    </row>
    <row r="15" spans="2:14" ht="24.95" customHeight="1" thickBot="1">
      <c r="B15" s="403" t="s">
        <v>172</v>
      </c>
      <c r="C15" s="404"/>
      <c r="D15" s="404"/>
      <c r="E15" s="404"/>
      <c r="F15" s="405"/>
      <c r="G15" s="400" t="s">
        <v>87</v>
      </c>
      <c r="H15" s="401"/>
      <c r="I15" s="401"/>
      <c r="J15" s="401"/>
      <c r="K15" s="401"/>
      <c r="L15" s="402"/>
    </row>
    <row r="16" spans="2:14" ht="24.95" customHeight="1" thickBot="1">
      <c r="B16" s="442" t="s">
        <v>175</v>
      </c>
      <c r="C16" s="435"/>
      <c r="D16" s="212" t="s">
        <v>176</v>
      </c>
      <c r="E16" s="435" t="s">
        <v>163</v>
      </c>
      <c r="F16" s="436"/>
      <c r="G16" s="451" t="s">
        <v>175</v>
      </c>
      <c r="H16" s="449"/>
      <c r="I16" s="449" t="s">
        <v>176</v>
      </c>
      <c r="J16" s="449"/>
      <c r="K16" s="449" t="s">
        <v>163</v>
      </c>
      <c r="L16" s="450"/>
    </row>
    <row r="17" spans="2:12" ht="24.95" customHeight="1" thickBot="1">
      <c r="B17" s="463">
        <v>5</v>
      </c>
      <c r="C17" s="464"/>
      <c r="D17" s="100">
        <v>2023</v>
      </c>
      <c r="E17" s="437" t="s">
        <v>252</v>
      </c>
      <c r="F17" s="438"/>
      <c r="G17" s="488">
        <v>6</v>
      </c>
      <c r="H17" s="489"/>
      <c r="I17" s="447">
        <v>2024</v>
      </c>
      <c r="J17" s="448"/>
      <c r="K17" s="490" t="s">
        <v>478</v>
      </c>
      <c r="L17" s="491"/>
    </row>
    <row r="18" spans="2:12" ht="30" customHeight="1" thickBot="1">
      <c r="B18" s="394" t="s">
        <v>174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6"/>
    </row>
    <row r="19" spans="2:12" ht="30" customHeight="1" thickBot="1">
      <c r="B19" s="439" t="s">
        <v>177</v>
      </c>
      <c r="C19" s="439"/>
      <c r="D19" s="439"/>
      <c r="E19" s="439"/>
      <c r="F19" s="439"/>
      <c r="G19" s="439"/>
      <c r="H19" s="439"/>
      <c r="I19" s="439"/>
      <c r="J19" s="439"/>
      <c r="K19" s="439"/>
      <c r="L19" s="439"/>
    </row>
    <row r="20" spans="2:12" ht="20.100000000000001" customHeight="1">
      <c r="B20" s="431" t="s">
        <v>86</v>
      </c>
      <c r="C20" s="432"/>
      <c r="D20" s="432"/>
      <c r="E20" s="432"/>
      <c r="F20" s="432"/>
      <c r="G20" s="492" t="s">
        <v>313</v>
      </c>
      <c r="H20" s="492"/>
      <c r="I20" s="492"/>
      <c r="J20" s="492"/>
      <c r="K20" s="492"/>
      <c r="L20" s="493"/>
    </row>
    <row r="21" spans="2:12" ht="20.100000000000001" customHeight="1">
      <c r="B21" s="429" t="s">
        <v>89</v>
      </c>
      <c r="C21" s="430"/>
      <c r="D21" s="430"/>
      <c r="E21" s="430"/>
      <c r="F21" s="430"/>
      <c r="G21" s="486" t="s">
        <v>337</v>
      </c>
      <c r="H21" s="486"/>
      <c r="I21" s="486"/>
      <c r="J21" s="486"/>
      <c r="K21" s="486"/>
      <c r="L21" s="487"/>
    </row>
    <row r="22" spans="2:12" ht="20.100000000000001" customHeight="1">
      <c r="B22" s="429" t="s">
        <v>90</v>
      </c>
      <c r="C22" s="430"/>
      <c r="D22" s="430"/>
      <c r="E22" s="430"/>
      <c r="F22" s="430"/>
      <c r="G22" s="486" t="str">
        <f>MIR!H6</f>
        <v>Contratos de infraestructura comunitaria</v>
      </c>
      <c r="H22" s="486"/>
      <c r="I22" s="486"/>
      <c r="J22" s="486"/>
      <c r="K22" s="486"/>
      <c r="L22" s="487"/>
    </row>
    <row r="23" spans="2:12" ht="20.100000000000001" customHeight="1">
      <c r="B23" s="429" t="s">
        <v>91</v>
      </c>
      <c r="C23" s="430"/>
      <c r="D23" s="430"/>
      <c r="E23" s="430"/>
      <c r="F23" s="430"/>
      <c r="G23" s="486" t="str">
        <f>MIR!L6</f>
        <v xml:space="preserve">Plataforma Nacional de Acceso a la Información Pública, Formato LTAIPG26F1_XXVII
</v>
      </c>
      <c r="H23" s="486"/>
      <c r="I23" s="486"/>
      <c r="J23" s="486"/>
      <c r="K23" s="486"/>
      <c r="L23" s="487"/>
    </row>
    <row r="24" spans="2:12" ht="20.100000000000001" customHeight="1">
      <c r="B24" s="429" t="s">
        <v>92</v>
      </c>
      <c r="C24" s="430"/>
      <c r="D24" s="430"/>
      <c r="E24" s="430"/>
      <c r="F24" s="430"/>
      <c r="G24" s="486" t="s">
        <v>254</v>
      </c>
      <c r="H24" s="486"/>
      <c r="I24" s="486"/>
      <c r="J24" s="486"/>
      <c r="K24" s="486"/>
      <c r="L24" s="487"/>
    </row>
    <row r="25" spans="2:12" ht="26.25" customHeight="1">
      <c r="B25" s="429" t="s">
        <v>93</v>
      </c>
      <c r="C25" s="430"/>
      <c r="D25" s="430"/>
      <c r="E25" s="430"/>
      <c r="F25" s="430"/>
      <c r="G25" s="494" t="s">
        <v>327</v>
      </c>
      <c r="H25" s="494"/>
      <c r="I25" s="494"/>
      <c r="J25" s="494"/>
      <c r="K25" s="494"/>
      <c r="L25" s="495"/>
    </row>
    <row r="26" spans="2:12" ht="20.100000000000001" customHeight="1">
      <c r="B26" s="429" t="s">
        <v>94</v>
      </c>
      <c r="C26" s="430"/>
      <c r="D26" s="430"/>
      <c r="E26" s="430"/>
      <c r="F26" s="430"/>
      <c r="G26" s="486" t="s">
        <v>306</v>
      </c>
      <c r="H26" s="486"/>
      <c r="I26" s="486"/>
      <c r="J26" s="486"/>
      <c r="K26" s="486"/>
      <c r="L26" s="487"/>
    </row>
    <row r="27" spans="2:12" ht="20.100000000000001" customHeight="1" thickBot="1">
      <c r="B27" s="433" t="s">
        <v>95</v>
      </c>
      <c r="C27" s="434"/>
      <c r="D27" s="434"/>
      <c r="E27" s="434"/>
      <c r="F27" s="434"/>
      <c r="G27" s="496" t="s">
        <v>307</v>
      </c>
      <c r="H27" s="496"/>
      <c r="I27" s="496"/>
      <c r="J27" s="496"/>
      <c r="K27" s="496"/>
      <c r="L27" s="497"/>
    </row>
    <row r="28" spans="2:12" ht="20.100000000000001" customHeight="1" thickBot="1">
      <c r="B28" s="439" t="s">
        <v>96</v>
      </c>
      <c r="C28" s="439"/>
      <c r="D28" s="439"/>
      <c r="E28" s="439"/>
      <c r="F28" s="439"/>
      <c r="G28" s="439"/>
      <c r="H28" s="439"/>
      <c r="I28" s="439"/>
      <c r="J28" s="439"/>
      <c r="K28" s="439"/>
      <c r="L28" s="439"/>
    </row>
    <row r="29" spans="2:12" ht="20.100000000000001" customHeight="1">
      <c r="B29" s="431" t="s">
        <v>86</v>
      </c>
      <c r="C29" s="432"/>
      <c r="D29" s="432"/>
      <c r="E29" s="432"/>
      <c r="F29" s="432"/>
      <c r="G29" s="477" t="s">
        <v>347</v>
      </c>
      <c r="H29" s="477"/>
      <c r="I29" s="477"/>
      <c r="J29" s="477"/>
      <c r="K29" s="477"/>
      <c r="L29" s="478"/>
    </row>
    <row r="30" spans="2:12" ht="24" customHeight="1">
      <c r="B30" s="429" t="s">
        <v>89</v>
      </c>
      <c r="C30" s="430"/>
      <c r="D30" s="430"/>
      <c r="E30" s="430"/>
      <c r="F30" s="430"/>
      <c r="G30" s="473" t="s">
        <v>338</v>
      </c>
      <c r="H30" s="473"/>
      <c r="I30" s="473"/>
      <c r="J30" s="473"/>
      <c r="K30" s="473"/>
      <c r="L30" s="474"/>
    </row>
    <row r="31" spans="2:12" ht="20.100000000000001" customHeight="1">
      <c r="B31" s="429" t="s">
        <v>90</v>
      </c>
      <c r="C31" s="430"/>
      <c r="D31" s="430"/>
      <c r="E31" s="430"/>
      <c r="F31" s="430"/>
      <c r="G31" s="473" t="s">
        <v>203</v>
      </c>
      <c r="H31" s="473"/>
      <c r="I31" s="473"/>
      <c r="J31" s="473"/>
      <c r="K31" s="473"/>
      <c r="L31" s="474"/>
    </row>
    <row r="32" spans="2:12" ht="20.100000000000001" customHeight="1">
      <c r="B32" s="429" t="s">
        <v>91</v>
      </c>
      <c r="C32" s="430"/>
      <c r="D32" s="430"/>
      <c r="E32" s="430"/>
      <c r="F32" s="430"/>
      <c r="G32" s="498" t="s">
        <v>326</v>
      </c>
      <c r="H32" s="499"/>
      <c r="I32" s="499"/>
      <c r="J32" s="499"/>
      <c r="K32" s="499"/>
      <c r="L32" s="500"/>
    </row>
    <row r="33" spans="2:13" ht="20.100000000000001" customHeight="1">
      <c r="B33" s="429" t="s">
        <v>92</v>
      </c>
      <c r="C33" s="430"/>
      <c r="D33" s="430"/>
      <c r="E33" s="430"/>
      <c r="F33" s="430"/>
      <c r="G33" s="473" t="s">
        <v>254</v>
      </c>
      <c r="H33" s="473"/>
      <c r="I33" s="473"/>
      <c r="J33" s="473"/>
      <c r="K33" s="473"/>
      <c r="L33" s="474"/>
      <c r="M33" s="85" t="s">
        <v>7</v>
      </c>
    </row>
    <row r="34" spans="2:13" ht="20.100000000000001" customHeight="1">
      <c r="B34" s="429" t="s">
        <v>93</v>
      </c>
      <c r="C34" s="430"/>
      <c r="D34" s="430"/>
      <c r="E34" s="430"/>
      <c r="F34" s="430"/>
      <c r="G34" s="473" t="s">
        <v>327</v>
      </c>
      <c r="H34" s="473"/>
      <c r="I34" s="473"/>
      <c r="J34" s="473"/>
      <c r="K34" s="473"/>
      <c r="L34" s="474"/>
    </row>
    <row r="35" spans="2:13" ht="20.100000000000001" customHeight="1">
      <c r="B35" s="429" t="s">
        <v>94</v>
      </c>
      <c r="C35" s="430"/>
      <c r="D35" s="430"/>
      <c r="E35" s="430"/>
      <c r="F35" s="430"/>
      <c r="G35" s="473" t="s">
        <v>328</v>
      </c>
      <c r="H35" s="473"/>
      <c r="I35" s="473"/>
      <c r="J35" s="473"/>
      <c r="K35" s="473"/>
      <c r="L35" s="474"/>
    </row>
    <row r="36" spans="2:13" ht="20.100000000000001" customHeight="1" thickBot="1">
      <c r="B36" s="433" t="s">
        <v>95</v>
      </c>
      <c r="C36" s="434"/>
      <c r="D36" s="434"/>
      <c r="E36" s="434"/>
      <c r="F36" s="434"/>
      <c r="G36" s="479" t="s">
        <v>485</v>
      </c>
      <c r="H36" s="479"/>
      <c r="I36" s="479"/>
      <c r="J36" s="479"/>
      <c r="K36" s="479"/>
      <c r="L36" s="480"/>
    </row>
    <row r="37" spans="2:13">
      <c r="B37" s="382" t="s">
        <v>164</v>
      </c>
      <c r="C37" s="383"/>
      <c r="D37" s="383"/>
      <c r="E37" s="383"/>
      <c r="F37" s="384"/>
      <c r="G37" s="385" t="s">
        <v>165</v>
      </c>
      <c r="H37" s="383"/>
      <c r="I37" s="383"/>
      <c r="J37" s="383"/>
      <c r="K37" s="383"/>
      <c r="L37" s="386"/>
    </row>
    <row r="38" spans="2:13" ht="75" customHeight="1" thickBot="1">
      <c r="B38" s="387"/>
      <c r="C38" s="388"/>
      <c r="D38" s="388"/>
      <c r="E38" s="388"/>
      <c r="F38" s="389"/>
      <c r="G38" s="390"/>
      <c r="H38" s="388"/>
      <c r="I38" s="388"/>
      <c r="J38" s="388"/>
      <c r="K38" s="388"/>
      <c r="L38" s="391"/>
    </row>
    <row r="57" spans="2:2" ht="15">
      <c r="B57"/>
    </row>
  </sheetData>
  <mergeCells count="74">
    <mergeCell ref="B36:F36"/>
    <mergeCell ref="G36:L36"/>
    <mergeCell ref="B37:F37"/>
    <mergeCell ref="G37:L37"/>
    <mergeCell ref="B38:F38"/>
    <mergeCell ref="G38:L38"/>
    <mergeCell ref="B33:F33"/>
    <mergeCell ref="G33:L33"/>
    <mergeCell ref="B34:F34"/>
    <mergeCell ref="G34:L34"/>
    <mergeCell ref="B35:F35"/>
    <mergeCell ref="G35:L35"/>
    <mergeCell ref="B30:F30"/>
    <mergeCell ref="G30:L30"/>
    <mergeCell ref="B31:F31"/>
    <mergeCell ref="G31:L31"/>
    <mergeCell ref="B32:F32"/>
    <mergeCell ref="G32:L32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B2:B3"/>
    <mergeCell ref="E2:L3"/>
    <mergeCell ref="B4:L4"/>
    <mergeCell ref="D5:E5"/>
    <mergeCell ref="F5:G5"/>
    <mergeCell ref="H5:I5"/>
    <mergeCell ref="J5:L5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Hoja4!$D$3:$D$6</xm:f>
          </x14:formula1>
          <xm:sqref>G11:H11</xm:sqref>
        </x14:dataValidation>
        <x14:dataValidation type="list" allowBlank="1" showInputMessage="1" showErrorMessage="1">
          <x14:formula1>
            <xm:f>Hoja4!$B$3:$B$7</xm:f>
          </x14:formula1>
          <xm:sqref>C11</xm:sqref>
        </x14:dataValidation>
        <x14:dataValidation type="list" allowBlank="1" showInputMessage="1" showErrorMessage="1">
          <x14:formula1>
            <xm:f>Hoja4!$F$3:$F$5</xm:f>
          </x14:formula1>
          <xm:sqref>K11:L11</xm:sqref>
        </x14:dataValidation>
        <x14:dataValidation type="list" allowBlank="1" showInputMessage="1" showErrorMessage="1">
          <x14:formula1>
            <xm:f>Hoja4!$E$3:$E$37</xm:f>
          </x14:formula1>
          <xm:sqref>M5:N9 J5</xm:sqref>
        </x14:dataValidation>
        <x14:dataValidation type="list" allowBlank="1" showInputMessage="1" showErrorMessage="1">
          <x14:formula1>
            <xm:f>Hoja4!$C$3:$C$8</xm:f>
          </x14:formula1>
          <xm:sqref>E11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topLeftCell="A11" zoomScaleNormal="100" workbookViewId="0">
      <selection activeCell="I14" sqref="I14"/>
    </sheetView>
  </sheetViews>
  <sheetFormatPr baseColWidth="10" defaultColWidth="8" defaultRowHeight="12.75"/>
  <cols>
    <col min="1" max="1" width="2.140625" style="85" customWidth="1"/>
    <col min="2" max="2" width="18.140625" style="85" customWidth="1"/>
    <col min="3" max="3" width="10.5703125" style="85" customWidth="1"/>
    <col min="4" max="4" width="11.5703125" style="85" customWidth="1"/>
    <col min="5" max="5" width="11.7109375" style="85" bestFit="1" customWidth="1"/>
    <col min="6" max="6" width="18.5703125" style="85" bestFit="1" customWidth="1"/>
    <col min="7" max="7" width="15.7109375" style="85" customWidth="1"/>
    <col min="8" max="8" width="10.7109375" style="85" customWidth="1"/>
    <col min="9" max="11" width="10.85546875" style="85" customWidth="1"/>
    <col min="12" max="12" width="10.7109375" style="85" customWidth="1"/>
    <col min="13" max="13" width="2" style="85" customWidth="1"/>
    <col min="14" max="16384" width="8" style="85"/>
  </cols>
  <sheetData>
    <row r="1" spans="2:14" ht="13.5" thickBot="1"/>
    <row r="2" spans="2:14" ht="24.95" customHeight="1">
      <c r="B2" s="392"/>
      <c r="C2" s="121" t="s">
        <v>106</v>
      </c>
      <c r="D2" s="86" t="s">
        <v>187</v>
      </c>
      <c r="E2" s="415" t="s">
        <v>99</v>
      </c>
      <c r="F2" s="416"/>
      <c r="G2" s="416"/>
      <c r="H2" s="416"/>
      <c r="I2" s="416"/>
      <c r="J2" s="416"/>
      <c r="K2" s="416"/>
      <c r="L2" s="417"/>
    </row>
    <row r="3" spans="2:14" ht="44.25" customHeight="1" thickBot="1">
      <c r="B3" s="393"/>
      <c r="C3" s="101" t="s">
        <v>97</v>
      </c>
      <c r="D3" s="102">
        <v>1</v>
      </c>
      <c r="E3" s="418"/>
      <c r="F3" s="419"/>
      <c r="G3" s="419"/>
      <c r="H3" s="419"/>
      <c r="I3" s="419"/>
      <c r="J3" s="419"/>
      <c r="K3" s="419"/>
      <c r="L3" s="420"/>
    </row>
    <row r="4" spans="2:14" ht="24.95" customHeight="1" thickBot="1">
      <c r="B4" s="412" t="s">
        <v>168</v>
      </c>
      <c r="C4" s="413"/>
      <c r="D4" s="413"/>
      <c r="E4" s="413"/>
      <c r="F4" s="413"/>
      <c r="G4" s="413"/>
      <c r="H4" s="413"/>
      <c r="I4" s="413"/>
      <c r="J4" s="413"/>
      <c r="K4" s="413"/>
      <c r="L4" s="414"/>
    </row>
    <row r="5" spans="2:14" ht="44.25" customHeight="1" thickBot="1">
      <c r="B5" s="120" t="s">
        <v>170</v>
      </c>
      <c r="C5" s="213"/>
      <c r="D5" s="421" t="s">
        <v>98</v>
      </c>
      <c r="E5" s="421"/>
      <c r="F5" s="422"/>
      <c r="G5" s="422"/>
      <c r="H5" s="421" t="s">
        <v>104</v>
      </c>
      <c r="I5" s="421"/>
      <c r="J5" s="423" t="s">
        <v>137</v>
      </c>
      <c r="K5" s="423"/>
      <c r="L5" s="424"/>
      <c r="M5" s="117"/>
      <c r="N5" s="117"/>
    </row>
    <row r="6" spans="2:14" ht="24.95" customHeight="1" thickBot="1">
      <c r="B6" s="412" t="s">
        <v>178</v>
      </c>
      <c r="C6" s="413"/>
      <c r="D6" s="413"/>
      <c r="E6" s="413"/>
      <c r="F6" s="413"/>
      <c r="G6" s="413"/>
      <c r="H6" s="413"/>
      <c r="I6" s="413"/>
      <c r="J6" s="413"/>
      <c r="K6" s="413"/>
      <c r="L6" s="414"/>
      <c r="M6" s="117"/>
      <c r="N6" s="117"/>
    </row>
    <row r="7" spans="2:14" ht="24.95" customHeight="1" thickBot="1">
      <c r="B7" s="123" t="s">
        <v>179</v>
      </c>
      <c r="C7" s="412" t="s">
        <v>169</v>
      </c>
      <c r="D7" s="414"/>
      <c r="E7" s="123" t="s">
        <v>180</v>
      </c>
      <c r="F7" s="123" t="s">
        <v>181</v>
      </c>
      <c r="G7" s="123" t="s">
        <v>186</v>
      </c>
      <c r="H7" s="124" t="s">
        <v>182</v>
      </c>
      <c r="I7" s="406" t="s">
        <v>183</v>
      </c>
      <c r="J7" s="407"/>
      <c r="K7" s="123" t="s">
        <v>184</v>
      </c>
      <c r="L7" s="123" t="s">
        <v>185</v>
      </c>
      <c r="M7" s="117"/>
      <c r="N7" s="117"/>
    </row>
    <row r="8" spans="2:14" ht="44.25" customHeight="1" thickBot="1">
      <c r="B8" s="219" t="s">
        <v>321</v>
      </c>
      <c r="C8" s="443" t="s">
        <v>322</v>
      </c>
      <c r="D8" s="444"/>
      <c r="E8" s="220" t="s">
        <v>385</v>
      </c>
      <c r="F8" s="220" t="s">
        <v>386</v>
      </c>
      <c r="G8" s="220">
        <v>2510122</v>
      </c>
      <c r="H8" s="220" t="s">
        <v>387</v>
      </c>
      <c r="I8" s="443" t="s">
        <v>388</v>
      </c>
      <c r="J8" s="444"/>
      <c r="K8" s="125">
        <v>33</v>
      </c>
      <c r="L8" s="126" t="s">
        <v>384</v>
      </c>
      <c r="M8" s="117"/>
      <c r="N8" s="117"/>
    </row>
    <row r="9" spans="2:14" ht="24.95" customHeight="1" thickBot="1">
      <c r="B9" s="454" t="s">
        <v>85</v>
      </c>
      <c r="C9" s="455"/>
      <c r="D9" s="455"/>
      <c r="E9" s="455"/>
      <c r="F9" s="455"/>
      <c r="G9" s="455"/>
      <c r="H9" s="455"/>
      <c r="I9" s="455"/>
      <c r="J9" s="455"/>
      <c r="K9" s="455"/>
      <c r="L9" s="456"/>
      <c r="M9" s="117"/>
      <c r="N9" s="117"/>
    </row>
    <row r="10" spans="2:14" ht="57.75" customHeight="1" thickBot="1">
      <c r="B10" s="119" t="s">
        <v>101</v>
      </c>
      <c r="C10" s="458" t="str">
        <f>MIR!D7</f>
        <v>Porcentaje de obras de Infraestructura complementaria</v>
      </c>
      <c r="D10" s="459"/>
      <c r="E10" s="459"/>
      <c r="F10" s="459"/>
      <c r="G10" s="107" t="s">
        <v>102</v>
      </c>
      <c r="H10" s="483" t="str">
        <f>MIR!C7</f>
        <v xml:space="preserve">Obras de infraestructura complementaria (Urbanización) en localidades del municipio ejecutadas. </v>
      </c>
      <c r="I10" s="459"/>
      <c r="J10" s="459"/>
      <c r="K10" s="459"/>
      <c r="L10" s="484"/>
    </row>
    <row r="11" spans="2:14" ht="30" customHeight="1" thickBot="1">
      <c r="B11" s="110" t="s">
        <v>103</v>
      </c>
      <c r="C11" s="214" t="s">
        <v>109</v>
      </c>
      <c r="D11" s="211" t="s">
        <v>105</v>
      </c>
      <c r="E11" s="125" t="s">
        <v>112</v>
      </c>
      <c r="F11" s="111" t="s">
        <v>119</v>
      </c>
      <c r="G11" s="410" t="s">
        <v>117</v>
      </c>
      <c r="H11" s="410"/>
      <c r="I11" s="457" t="s">
        <v>173</v>
      </c>
      <c r="J11" s="457"/>
      <c r="K11" s="410" t="s">
        <v>157</v>
      </c>
      <c r="L11" s="411"/>
    </row>
    <row r="12" spans="2:14" ht="31.5" customHeight="1">
      <c r="B12" s="481" t="s">
        <v>158</v>
      </c>
      <c r="C12" s="439"/>
      <c r="D12" s="439"/>
      <c r="E12" s="439"/>
      <c r="F12" s="439"/>
      <c r="G12" s="482"/>
      <c r="H12" s="439" t="s">
        <v>159</v>
      </c>
      <c r="I12" s="439"/>
      <c r="J12" s="481" t="s">
        <v>159</v>
      </c>
      <c r="K12" s="439"/>
      <c r="L12" s="482"/>
    </row>
    <row r="13" spans="2:14" ht="26.25" customHeight="1">
      <c r="B13" s="229" t="s">
        <v>160</v>
      </c>
      <c r="C13" s="485" t="s">
        <v>161</v>
      </c>
      <c r="D13" s="485"/>
      <c r="E13" s="485"/>
      <c r="F13" s="225" t="s">
        <v>171</v>
      </c>
      <c r="G13" s="225" t="s">
        <v>166</v>
      </c>
      <c r="H13" s="225" t="s">
        <v>162</v>
      </c>
      <c r="I13" s="225" t="s">
        <v>163</v>
      </c>
      <c r="J13" s="227"/>
      <c r="K13" s="228"/>
      <c r="L13" s="230"/>
    </row>
    <row r="14" spans="2:14" ht="58.5" customHeight="1" thickBot="1">
      <c r="B14" s="130" t="s">
        <v>333</v>
      </c>
      <c r="C14" s="465" t="str">
        <f>MIR!E7</f>
        <v>(Obras de infraestructura complementaria)/(Obras de infraestructura complementaria autorizadas  en PGO) X 100</v>
      </c>
      <c r="D14" s="466"/>
      <c r="E14" s="466"/>
      <c r="F14" s="221" t="s">
        <v>253</v>
      </c>
      <c r="G14" s="221" t="str">
        <f>MIR!H7</f>
        <v>Contratos de infraestructura complementaria</v>
      </c>
      <c r="H14" s="221" t="s">
        <v>334</v>
      </c>
      <c r="I14" s="221" t="s">
        <v>478</v>
      </c>
      <c r="J14" s="221" t="s">
        <v>335</v>
      </c>
      <c r="K14" s="221" t="s">
        <v>336</v>
      </c>
      <c r="L14" s="222" t="s">
        <v>167</v>
      </c>
    </row>
    <row r="15" spans="2:14" ht="24.95" customHeight="1" thickBot="1">
      <c r="B15" s="403" t="s">
        <v>172</v>
      </c>
      <c r="C15" s="404"/>
      <c r="D15" s="404"/>
      <c r="E15" s="404"/>
      <c r="F15" s="405"/>
      <c r="G15" s="400" t="s">
        <v>87</v>
      </c>
      <c r="H15" s="401"/>
      <c r="I15" s="401"/>
      <c r="J15" s="401"/>
      <c r="K15" s="401"/>
      <c r="L15" s="402"/>
    </row>
    <row r="16" spans="2:14" ht="24.95" customHeight="1" thickBot="1">
      <c r="B16" s="442" t="s">
        <v>175</v>
      </c>
      <c r="C16" s="435"/>
      <c r="D16" s="212" t="s">
        <v>176</v>
      </c>
      <c r="E16" s="435" t="s">
        <v>163</v>
      </c>
      <c r="F16" s="436"/>
      <c r="G16" s="451" t="s">
        <v>175</v>
      </c>
      <c r="H16" s="449"/>
      <c r="I16" s="449" t="s">
        <v>176</v>
      </c>
      <c r="J16" s="449"/>
      <c r="K16" s="449" t="s">
        <v>163</v>
      </c>
      <c r="L16" s="450"/>
    </row>
    <row r="17" spans="2:12" ht="24.95" customHeight="1" thickBot="1">
      <c r="B17" s="463">
        <v>17</v>
      </c>
      <c r="C17" s="464"/>
      <c r="D17" s="100">
        <v>2023</v>
      </c>
      <c r="E17" s="437" t="s">
        <v>252</v>
      </c>
      <c r="F17" s="438"/>
      <c r="G17" s="488">
        <v>20</v>
      </c>
      <c r="H17" s="489"/>
      <c r="I17" s="447">
        <v>2024</v>
      </c>
      <c r="J17" s="448"/>
      <c r="K17" s="490" t="s">
        <v>478</v>
      </c>
      <c r="L17" s="491"/>
    </row>
    <row r="18" spans="2:12" ht="30" customHeight="1" thickBot="1">
      <c r="B18" s="394" t="s">
        <v>174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6"/>
    </row>
    <row r="19" spans="2:12" ht="30" customHeight="1" thickBot="1">
      <c r="B19" s="439" t="s">
        <v>177</v>
      </c>
      <c r="C19" s="439"/>
      <c r="D19" s="439"/>
      <c r="E19" s="439"/>
      <c r="F19" s="439"/>
      <c r="G19" s="439"/>
      <c r="H19" s="439"/>
      <c r="I19" s="439"/>
      <c r="J19" s="439"/>
      <c r="K19" s="439"/>
      <c r="L19" s="439"/>
    </row>
    <row r="20" spans="2:12" ht="20.100000000000001" customHeight="1">
      <c r="B20" s="431" t="s">
        <v>86</v>
      </c>
      <c r="C20" s="432"/>
      <c r="D20" s="432"/>
      <c r="E20" s="432"/>
      <c r="F20" s="432"/>
      <c r="G20" s="492" t="s">
        <v>339</v>
      </c>
      <c r="H20" s="492"/>
      <c r="I20" s="492"/>
      <c r="J20" s="492"/>
      <c r="K20" s="492"/>
      <c r="L20" s="493"/>
    </row>
    <row r="21" spans="2:12" ht="20.100000000000001" customHeight="1">
      <c r="B21" s="429" t="s">
        <v>89</v>
      </c>
      <c r="C21" s="430"/>
      <c r="D21" s="430"/>
      <c r="E21" s="430"/>
      <c r="F21" s="430"/>
      <c r="G21" s="486" t="s">
        <v>340</v>
      </c>
      <c r="H21" s="486"/>
      <c r="I21" s="486"/>
      <c r="J21" s="486"/>
      <c r="K21" s="486"/>
      <c r="L21" s="487"/>
    </row>
    <row r="22" spans="2:12" ht="20.100000000000001" customHeight="1">
      <c r="B22" s="429" t="s">
        <v>90</v>
      </c>
      <c r="C22" s="430"/>
      <c r="D22" s="430"/>
      <c r="E22" s="430"/>
      <c r="F22" s="430"/>
      <c r="G22" s="486" t="str">
        <f>MIR!H7</f>
        <v>Contratos de infraestructura complementaria</v>
      </c>
      <c r="H22" s="486"/>
      <c r="I22" s="486"/>
      <c r="J22" s="486"/>
      <c r="K22" s="486"/>
      <c r="L22" s="487"/>
    </row>
    <row r="23" spans="2:12" ht="20.100000000000001" customHeight="1">
      <c r="B23" s="429" t="s">
        <v>91</v>
      </c>
      <c r="C23" s="430"/>
      <c r="D23" s="430"/>
      <c r="E23" s="430"/>
      <c r="F23" s="430"/>
      <c r="G23" s="486" t="str">
        <f>MIR!L6</f>
        <v xml:space="preserve">Plataforma Nacional de Acceso a la Información Pública, Formato LTAIPG26F1_XXVII
</v>
      </c>
      <c r="H23" s="486"/>
      <c r="I23" s="486"/>
      <c r="J23" s="486"/>
      <c r="K23" s="486"/>
      <c r="L23" s="487"/>
    </row>
    <row r="24" spans="2:12" ht="20.100000000000001" customHeight="1">
      <c r="B24" s="429" t="s">
        <v>92</v>
      </c>
      <c r="C24" s="430"/>
      <c r="D24" s="430"/>
      <c r="E24" s="430"/>
      <c r="F24" s="430"/>
      <c r="G24" s="486" t="s">
        <v>254</v>
      </c>
      <c r="H24" s="486"/>
      <c r="I24" s="486"/>
      <c r="J24" s="486"/>
      <c r="K24" s="486"/>
      <c r="L24" s="487"/>
    </row>
    <row r="25" spans="2:12" ht="26.25" customHeight="1">
      <c r="B25" s="429" t="s">
        <v>93</v>
      </c>
      <c r="C25" s="430"/>
      <c r="D25" s="430"/>
      <c r="E25" s="430"/>
      <c r="F25" s="430"/>
      <c r="G25" s="494" t="s">
        <v>327</v>
      </c>
      <c r="H25" s="494"/>
      <c r="I25" s="494"/>
      <c r="J25" s="494"/>
      <c r="K25" s="494"/>
      <c r="L25" s="495"/>
    </row>
    <row r="26" spans="2:12" ht="20.100000000000001" customHeight="1">
      <c r="B26" s="429" t="s">
        <v>94</v>
      </c>
      <c r="C26" s="430"/>
      <c r="D26" s="430"/>
      <c r="E26" s="430"/>
      <c r="F26" s="430"/>
      <c r="G26" s="486" t="s">
        <v>306</v>
      </c>
      <c r="H26" s="486"/>
      <c r="I26" s="486"/>
      <c r="J26" s="486"/>
      <c r="K26" s="486"/>
      <c r="L26" s="487"/>
    </row>
    <row r="27" spans="2:12" ht="20.100000000000001" customHeight="1" thickBot="1">
      <c r="B27" s="433" t="s">
        <v>95</v>
      </c>
      <c r="C27" s="434"/>
      <c r="D27" s="434"/>
      <c r="E27" s="434"/>
      <c r="F27" s="434"/>
      <c r="G27" s="496" t="s">
        <v>307</v>
      </c>
      <c r="H27" s="496"/>
      <c r="I27" s="496"/>
      <c r="J27" s="496"/>
      <c r="K27" s="496"/>
      <c r="L27" s="497"/>
    </row>
    <row r="28" spans="2:12" ht="20.100000000000001" customHeight="1" thickBot="1">
      <c r="B28" s="394" t="s">
        <v>96</v>
      </c>
      <c r="C28" s="395"/>
      <c r="D28" s="395"/>
      <c r="E28" s="395"/>
      <c r="F28" s="395"/>
      <c r="G28" s="395"/>
      <c r="H28" s="395"/>
      <c r="I28" s="395"/>
      <c r="J28" s="395"/>
      <c r="K28" s="395"/>
      <c r="L28" s="396"/>
    </row>
    <row r="29" spans="2:12" ht="20.100000000000001" customHeight="1">
      <c r="B29" s="431" t="s">
        <v>86</v>
      </c>
      <c r="C29" s="432"/>
      <c r="D29" s="432"/>
      <c r="E29" s="432"/>
      <c r="F29" s="432"/>
      <c r="G29" s="477" t="s">
        <v>343</v>
      </c>
      <c r="H29" s="477"/>
      <c r="I29" s="477"/>
      <c r="J29" s="477"/>
      <c r="K29" s="477"/>
      <c r="L29" s="478"/>
    </row>
    <row r="30" spans="2:12" ht="24" customHeight="1">
      <c r="B30" s="429" t="s">
        <v>89</v>
      </c>
      <c r="C30" s="430"/>
      <c r="D30" s="430"/>
      <c r="E30" s="430"/>
      <c r="F30" s="430"/>
      <c r="G30" s="473" t="s">
        <v>341</v>
      </c>
      <c r="H30" s="473"/>
      <c r="I30" s="473"/>
      <c r="J30" s="473"/>
      <c r="K30" s="473"/>
      <c r="L30" s="474"/>
    </row>
    <row r="31" spans="2:12" ht="20.100000000000001" customHeight="1">
      <c r="B31" s="429" t="s">
        <v>90</v>
      </c>
      <c r="C31" s="430"/>
      <c r="D31" s="430"/>
      <c r="E31" s="430"/>
      <c r="F31" s="430"/>
      <c r="G31" s="473" t="s">
        <v>342</v>
      </c>
      <c r="H31" s="473"/>
      <c r="I31" s="473"/>
      <c r="J31" s="473"/>
      <c r="K31" s="473"/>
      <c r="L31" s="474"/>
    </row>
    <row r="32" spans="2:12" ht="20.100000000000001" customHeight="1">
      <c r="B32" s="429" t="s">
        <v>91</v>
      </c>
      <c r="C32" s="430"/>
      <c r="D32" s="430"/>
      <c r="E32" s="430"/>
      <c r="F32" s="430"/>
      <c r="G32" s="498" t="s">
        <v>326</v>
      </c>
      <c r="H32" s="499"/>
      <c r="I32" s="499"/>
      <c r="J32" s="499"/>
      <c r="K32" s="499"/>
      <c r="L32" s="500"/>
    </row>
    <row r="33" spans="2:13" ht="20.100000000000001" customHeight="1">
      <c r="B33" s="429" t="s">
        <v>92</v>
      </c>
      <c r="C33" s="430"/>
      <c r="D33" s="430"/>
      <c r="E33" s="430"/>
      <c r="F33" s="430"/>
      <c r="G33" s="473" t="s">
        <v>254</v>
      </c>
      <c r="H33" s="473"/>
      <c r="I33" s="473"/>
      <c r="J33" s="473"/>
      <c r="K33" s="473"/>
      <c r="L33" s="474"/>
      <c r="M33" s="85" t="s">
        <v>7</v>
      </c>
    </row>
    <row r="34" spans="2:13" ht="20.100000000000001" customHeight="1">
      <c r="B34" s="429" t="s">
        <v>93</v>
      </c>
      <c r="C34" s="430"/>
      <c r="D34" s="430"/>
      <c r="E34" s="430"/>
      <c r="F34" s="430"/>
      <c r="G34" s="473" t="s">
        <v>327</v>
      </c>
      <c r="H34" s="473"/>
      <c r="I34" s="473"/>
      <c r="J34" s="473"/>
      <c r="K34" s="473"/>
      <c r="L34" s="474"/>
    </row>
    <row r="35" spans="2:13" ht="20.100000000000001" customHeight="1">
      <c r="B35" s="429" t="s">
        <v>94</v>
      </c>
      <c r="C35" s="430"/>
      <c r="D35" s="430"/>
      <c r="E35" s="430"/>
      <c r="F35" s="430"/>
      <c r="G35" s="473" t="s">
        <v>328</v>
      </c>
      <c r="H35" s="473"/>
      <c r="I35" s="473"/>
      <c r="J35" s="473"/>
      <c r="K35" s="473"/>
      <c r="L35" s="474"/>
    </row>
    <row r="36" spans="2:13" ht="20.100000000000001" customHeight="1" thickBot="1">
      <c r="B36" s="433" t="s">
        <v>95</v>
      </c>
      <c r="C36" s="434"/>
      <c r="D36" s="434"/>
      <c r="E36" s="434"/>
      <c r="F36" s="434"/>
      <c r="G36" s="479" t="s">
        <v>485</v>
      </c>
      <c r="H36" s="479"/>
      <c r="I36" s="479"/>
      <c r="J36" s="479"/>
      <c r="K36" s="479"/>
      <c r="L36" s="480"/>
    </row>
    <row r="37" spans="2:13">
      <c r="B37" s="382" t="s">
        <v>164</v>
      </c>
      <c r="C37" s="383"/>
      <c r="D37" s="383"/>
      <c r="E37" s="383"/>
      <c r="F37" s="384"/>
      <c r="G37" s="385" t="s">
        <v>165</v>
      </c>
      <c r="H37" s="383"/>
      <c r="I37" s="383"/>
      <c r="J37" s="383"/>
      <c r="K37" s="383"/>
      <c r="L37" s="386"/>
    </row>
    <row r="38" spans="2:13" ht="75" customHeight="1" thickBot="1">
      <c r="B38" s="387"/>
      <c r="C38" s="388"/>
      <c r="D38" s="388"/>
      <c r="E38" s="388"/>
      <c r="F38" s="389"/>
      <c r="G38" s="390"/>
      <c r="H38" s="388"/>
      <c r="I38" s="388"/>
      <c r="J38" s="388"/>
      <c r="K38" s="388"/>
      <c r="L38" s="391"/>
    </row>
    <row r="57" spans="2:2" ht="15">
      <c r="B57"/>
    </row>
  </sheetData>
  <mergeCells count="74">
    <mergeCell ref="B36:F36"/>
    <mergeCell ref="G36:L36"/>
    <mergeCell ref="B37:F37"/>
    <mergeCell ref="G37:L37"/>
    <mergeCell ref="B38:F38"/>
    <mergeCell ref="G38:L38"/>
    <mergeCell ref="B33:F33"/>
    <mergeCell ref="G33:L33"/>
    <mergeCell ref="B34:F34"/>
    <mergeCell ref="G34:L34"/>
    <mergeCell ref="B35:F35"/>
    <mergeCell ref="G35:L35"/>
    <mergeCell ref="B30:F30"/>
    <mergeCell ref="G30:L30"/>
    <mergeCell ref="B31:F31"/>
    <mergeCell ref="G31:L31"/>
    <mergeCell ref="B32:F32"/>
    <mergeCell ref="G32:L32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B2:B3"/>
    <mergeCell ref="E2:L3"/>
    <mergeCell ref="B4:L4"/>
    <mergeCell ref="D5:E5"/>
    <mergeCell ref="F5:G5"/>
    <mergeCell ref="H5:I5"/>
    <mergeCell ref="J5:L5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Hoja4!$C$3:$C$8</xm:f>
          </x14:formula1>
          <xm:sqref>E11</xm:sqref>
        </x14:dataValidation>
        <x14:dataValidation type="list" allowBlank="1" showInputMessage="1" showErrorMessage="1">
          <x14:formula1>
            <xm:f>Hoja4!$E$3:$E$37</xm:f>
          </x14:formula1>
          <xm:sqref>M5:N9 J5</xm:sqref>
        </x14:dataValidation>
        <x14:dataValidation type="list" allowBlank="1" showInputMessage="1" showErrorMessage="1">
          <x14:formula1>
            <xm:f>Hoja4!$F$3:$F$5</xm:f>
          </x14:formula1>
          <xm:sqref>K11:L11</xm:sqref>
        </x14:dataValidation>
        <x14:dataValidation type="list" allowBlank="1" showInputMessage="1" showErrorMessage="1">
          <x14:formula1>
            <xm:f>Hoja4!$B$3:$B$7</xm:f>
          </x14:formula1>
          <xm:sqref>C11</xm:sqref>
        </x14:dataValidation>
        <x14:dataValidation type="list" allowBlank="1" showInputMessage="1" showErrorMessage="1">
          <x14:formula1>
            <xm:f>Hoja4!$D$3:$D$6</xm:f>
          </x14:formula1>
          <xm:sqref>G11:H11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topLeftCell="A10" zoomScaleNormal="100" workbookViewId="0">
      <selection activeCell="H10" sqref="H10:L10"/>
    </sheetView>
  </sheetViews>
  <sheetFormatPr baseColWidth="10" defaultColWidth="8" defaultRowHeight="12.75"/>
  <cols>
    <col min="1" max="1" width="2.140625" style="85" customWidth="1"/>
    <col min="2" max="2" width="18.140625" style="85" customWidth="1"/>
    <col min="3" max="3" width="10.5703125" style="85" customWidth="1"/>
    <col min="4" max="4" width="11.5703125" style="85" customWidth="1"/>
    <col min="5" max="5" width="11.7109375" style="85" bestFit="1" customWidth="1"/>
    <col min="6" max="6" width="18.5703125" style="85" bestFit="1" customWidth="1"/>
    <col min="7" max="7" width="15.7109375" style="85" customWidth="1"/>
    <col min="8" max="8" width="10.7109375" style="85" customWidth="1"/>
    <col min="9" max="11" width="10.85546875" style="85" customWidth="1"/>
    <col min="12" max="12" width="10.7109375" style="85" customWidth="1"/>
    <col min="13" max="13" width="2" style="85" customWidth="1"/>
    <col min="14" max="16384" width="8" style="85"/>
  </cols>
  <sheetData>
    <row r="1" spans="2:14" ht="13.5" thickBot="1"/>
    <row r="2" spans="2:14" ht="24.95" customHeight="1">
      <c r="B2" s="392"/>
      <c r="C2" s="121" t="s">
        <v>106</v>
      </c>
      <c r="D2" s="86" t="s">
        <v>187</v>
      </c>
      <c r="E2" s="415" t="s">
        <v>99</v>
      </c>
      <c r="F2" s="416"/>
      <c r="G2" s="416"/>
      <c r="H2" s="416"/>
      <c r="I2" s="416"/>
      <c r="J2" s="416"/>
      <c r="K2" s="416"/>
      <c r="L2" s="417"/>
    </row>
    <row r="3" spans="2:14" ht="44.25" customHeight="1" thickBot="1">
      <c r="B3" s="393"/>
      <c r="C3" s="101" t="s">
        <v>97</v>
      </c>
      <c r="D3" s="102">
        <v>1</v>
      </c>
      <c r="E3" s="418"/>
      <c r="F3" s="419"/>
      <c r="G3" s="419"/>
      <c r="H3" s="419"/>
      <c r="I3" s="419"/>
      <c r="J3" s="419"/>
      <c r="K3" s="419"/>
      <c r="L3" s="420"/>
    </row>
    <row r="4" spans="2:14" ht="24.95" customHeight="1" thickBot="1">
      <c r="B4" s="412" t="s">
        <v>168</v>
      </c>
      <c r="C4" s="413"/>
      <c r="D4" s="413"/>
      <c r="E4" s="413"/>
      <c r="F4" s="413"/>
      <c r="G4" s="413"/>
      <c r="H4" s="413"/>
      <c r="I4" s="413"/>
      <c r="J4" s="413"/>
      <c r="K4" s="413"/>
      <c r="L4" s="414"/>
    </row>
    <row r="5" spans="2:14" ht="44.25" customHeight="1" thickBot="1">
      <c r="B5" s="120" t="s">
        <v>170</v>
      </c>
      <c r="C5" s="178"/>
      <c r="D5" s="421" t="s">
        <v>98</v>
      </c>
      <c r="E5" s="421"/>
      <c r="F5" s="422"/>
      <c r="G5" s="422"/>
      <c r="H5" s="421" t="s">
        <v>104</v>
      </c>
      <c r="I5" s="421"/>
      <c r="J5" s="423" t="s">
        <v>137</v>
      </c>
      <c r="K5" s="423"/>
      <c r="L5" s="424"/>
      <c r="M5" s="117"/>
      <c r="N5" s="117"/>
    </row>
    <row r="6" spans="2:14" ht="24.95" customHeight="1" thickBot="1">
      <c r="B6" s="412" t="s">
        <v>178</v>
      </c>
      <c r="C6" s="413"/>
      <c r="D6" s="413"/>
      <c r="E6" s="413"/>
      <c r="F6" s="413"/>
      <c r="G6" s="413"/>
      <c r="H6" s="413"/>
      <c r="I6" s="413"/>
      <c r="J6" s="413"/>
      <c r="K6" s="413"/>
      <c r="L6" s="414"/>
      <c r="M6" s="117"/>
      <c r="N6" s="117"/>
    </row>
    <row r="7" spans="2:14" ht="24.95" customHeight="1" thickBot="1">
      <c r="B7" s="123" t="s">
        <v>179</v>
      </c>
      <c r="C7" s="412" t="s">
        <v>169</v>
      </c>
      <c r="D7" s="414"/>
      <c r="E7" s="123" t="s">
        <v>180</v>
      </c>
      <c r="F7" s="123" t="s">
        <v>181</v>
      </c>
      <c r="G7" s="123" t="s">
        <v>186</v>
      </c>
      <c r="H7" s="124" t="s">
        <v>182</v>
      </c>
      <c r="I7" s="406" t="s">
        <v>183</v>
      </c>
      <c r="J7" s="407"/>
      <c r="K7" s="123" t="s">
        <v>184</v>
      </c>
      <c r="L7" s="123" t="s">
        <v>185</v>
      </c>
      <c r="M7" s="117"/>
      <c r="N7" s="117"/>
    </row>
    <row r="8" spans="2:14" ht="44.25" customHeight="1" thickBot="1">
      <c r="B8" s="219" t="s">
        <v>321</v>
      </c>
      <c r="C8" s="443" t="s">
        <v>322</v>
      </c>
      <c r="D8" s="444"/>
      <c r="E8" s="220" t="s">
        <v>385</v>
      </c>
      <c r="F8" s="220" t="s">
        <v>386</v>
      </c>
      <c r="G8" s="220">
        <v>2510122</v>
      </c>
      <c r="H8" s="220" t="s">
        <v>387</v>
      </c>
      <c r="I8" s="443" t="s">
        <v>388</v>
      </c>
      <c r="J8" s="444"/>
      <c r="K8" s="125">
        <v>33</v>
      </c>
      <c r="L8" s="126" t="s">
        <v>384</v>
      </c>
      <c r="M8" s="117"/>
      <c r="N8" s="117"/>
    </row>
    <row r="9" spans="2:14" ht="24.95" customHeight="1" thickBot="1">
      <c r="B9" s="454" t="s">
        <v>85</v>
      </c>
      <c r="C9" s="455"/>
      <c r="D9" s="455"/>
      <c r="E9" s="455"/>
      <c r="F9" s="455"/>
      <c r="G9" s="455"/>
      <c r="H9" s="455"/>
      <c r="I9" s="455"/>
      <c r="J9" s="455"/>
      <c r="K9" s="455"/>
      <c r="L9" s="456"/>
      <c r="M9" s="117"/>
      <c r="N9" s="117"/>
    </row>
    <row r="10" spans="2:14" ht="57.75" customHeight="1" thickBot="1">
      <c r="B10" s="119" t="s">
        <v>101</v>
      </c>
      <c r="C10" s="458" t="str">
        <f>MIR!D6</f>
        <v>Porcentaje de obras de infraestructura comunitaria.</v>
      </c>
      <c r="D10" s="459"/>
      <c r="E10" s="459"/>
      <c r="F10" s="459"/>
      <c r="G10" s="107" t="s">
        <v>102</v>
      </c>
      <c r="H10" s="483" t="str">
        <f>MIR!C6</f>
        <v xml:space="preserve">Obras de infraestructura comunitaria (espacios públicos) en localidades del municipio ejecutadas. </v>
      </c>
      <c r="I10" s="459"/>
      <c r="J10" s="459"/>
      <c r="K10" s="459"/>
      <c r="L10" s="484"/>
    </row>
    <row r="11" spans="2:14" ht="30" customHeight="1" thickBot="1">
      <c r="B11" s="110" t="s">
        <v>103</v>
      </c>
      <c r="C11" s="214" t="s">
        <v>109</v>
      </c>
      <c r="D11" s="176" t="s">
        <v>105</v>
      </c>
      <c r="E11" s="125" t="s">
        <v>111</v>
      </c>
      <c r="F11" s="111" t="s">
        <v>119</v>
      </c>
      <c r="G11" s="410" t="s">
        <v>118</v>
      </c>
      <c r="H11" s="410"/>
      <c r="I11" s="457" t="s">
        <v>173</v>
      </c>
      <c r="J11" s="457"/>
      <c r="K11" s="410" t="s">
        <v>157</v>
      </c>
      <c r="L11" s="411"/>
    </row>
    <row r="12" spans="2:14" ht="31.5" customHeight="1">
      <c r="B12" s="481" t="s">
        <v>158</v>
      </c>
      <c r="C12" s="439"/>
      <c r="D12" s="439"/>
      <c r="E12" s="439"/>
      <c r="F12" s="439"/>
      <c r="G12" s="482"/>
      <c r="H12" s="439" t="s">
        <v>159</v>
      </c>
      <c r="I12" s="439"/>
      <c r="J12" s="481" t="s">
        <v>159</v>
      </c>
      <c r="K12" s="439"/>
      <c r="L12" s="482"/>
    </row>
    <row r="13" spans="2:14" ht="26.25" customHeight="1">
      <c r="B13" s="229" t="s">
        <v>160</v>
      </c>
      <c r="C13" s="485" t="s">
        <v>161</v>
      </c>
      <c r="D13" s="485"/>
      <c r="E13" s="485"/>
      <c r="F13" s="225" t="s">
        <v>171</v>
      </c>
      <c r="G13" s="225" t="s">
        <v>166</v>
      </c>
      <c r="H13" s="225" t="s">
        <v>162</v>
      </c>
      <c r="I13" s="225" t="s">
        <v>163</v>
      </c>
      <c r="J13" s="227"/>
      <c r="K13" s="228"/>
      <c r="L13" s="230"/>
    </row>
    <row r="14" spans="2:14" ht="58.5" customHeight="1" thickBot="1">
      <c r="B14" s="130" t="s">
        <v>333</v>
      </c>
      <c r="C14" s="465" t="str">
        <f>MIR!E6</f>
        <v>(Obras de infraestructura comunitaria ejecutadas)/(Obras de infraestructura comunitaria autorizadas  en PGO) X 100</v>
      </c>
      <c r="D14" s="466"/>
      <c r="E14" s="466"/>
      <c r="F14" s="221" t="s">
        <v>253</v>
      </c>
      <c r="G14" s="221" t="str">
        <f>MIR!H6</f>
        <v>Contratos de infraestructura comunitaria</v>
      </c>
      <c r="H14" s="221" t="s">
        <v>310</v>
      </c>
      <c r="I14" s="221" t="s">
        <v>478</v>
      </c>
      <c r="J14" s="221" t="s">
        <v>311</v>
      </c>
      <c r="K14" s="221" t="s">
        <v>312</v>
      </c>
      <c r="L14" s="222" t="s">
        <v>167</v>
      </c>
    </row>
    <row r="15" spans="2:14" ht="24.95" customHeight="1" thickBot="1">
      <c r="B15" s="403" t="s">
        <v>172</v>
      </c>
      <c r="C15" s="404"/>
      <c r="D15" s="404"/>
      <c r="E15" s="404"/>
      <c r="F15" s="405"/>
      <c r="G15" s="400" t="s">
        <v>87</v>
      </c>
      <c r="H15" s="401"/>
      <c r="I15" s="401"/>
      <c r="J15" s="401"/>
      <c r="K15" s="401"/>
      <c r="L15" s="402"/>
    </row>
    <row r="16" spans="2:14" ht="24.95" customHeight="1" thickBot="1">
      <c r="B16" s="442" t="s">
        <v>175</v>
      </c>
      <c r="C16" s="435"/>
      <c r="D16" s="212" t="s">
        <v>176</v>
      </c>
      <c r="E16" s="435" t="s">
        <v>163</v>
      </c>
      <c r="F16" s="436"/>
      <c r="G16" s="451" t="s">
        <v>175</v>
      </c>
      <c r="H16" s="449"/>
      <c r="I16" s="449" t="s">
        <v>176</v>
      </c>
      <c r="J16" s="449"/>
      <c r="K16" s="449" t="s">
        <v>163</v>
      </c>
      <c r="L16" s="450"/>
    </row>
    <row r="17" spans="2:12" ht="24.95" customHeight="1" thickBot="1">
      <c r="B17" s="463">
        <v>19</v>
      </c>
      <c r="C17" s="464"/>
      <c r="D17" s="100">
        <v>2023</v>
      </c>
      <c r="E17" s="437" t="s">
        <v>252</v>
      </c>
      <c r="F17" s="438"/>
      <c r="G17" s="488">
        <v>27</v>
      </c>
      <c r="H17" s="489"/>
      <c r="I17" s="447">
        <v>2024</v>
      </c>
      <c r="J17" s="448"/>
      <c r="K17" s="490" t="s">
        <v>478</v>
      </c>
      <c r="L17" s="491"/>
    </row>
    <row r="18" spans="2:12" ht="30" customHeight="1" thickBot="1">
      <c r="B18" s="394" t="s">
        <v>174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6"/>
    </row>
    <row r="19" spans="2:12" ht="30" customHeight="1" thickBot="1">
      <c r="B19" s="439" t="s">
        <v>177</v>
      </c>
      <c r="C19" s="439"/>
      <c r="D19" s="439"/>
      <c r="E19" s="439"/>
      <c r="F19" s="439"/>
      <c r="G19" s="439"/>
      <c r="H19" s="439"/>
      <c r="I19" s="439"/>
      <c r="J19" s="439"/>
      <c r="K19" s="439"/>
      <c r="L19" s="439"/>
    </row>
    <row r="20" spans="2:12" ht="20.100000000000001" customHeight="1">
      <c r="B20" s="431" t="s">
        <v>86</v>
      </c>
      <c r="C20" s="432"/>
      <c r="D20" s="432"/>
      <c r="E20" s="432"/>
      <c r="F20" s="432"/>
      <c r="G20" s="492" t="s">
        <v>313</v>
      </c>
      <c r="H20" s="492"/>
      <c r="I20" s="492"/>
      <c r="J20" s="492"/>
      <c r="K20" s="492"/>
      <c r="L20" s="493"/>
    </row>
    <row r="21" spans="2:12" ht="20.100000000000001" customHeight="1">
      <c r="B21" s="429" t="s">
        <v>89</v>
      </c>
      <c r="C21" s="430"/>
      <c r="D21" s="430"/>
      <c r="E21" s="430"/>
      <c r="F21" s="430"/>
      <c r="G21" s="486" t="s">
        <v>314</v>
      </c>
      <c r="H21" s="486"/>
      <c r="I21" s="486"/>
      <c r="J21" s="486"/>
      <c r="K21" s="486"/>
      <c r="L21" s="487"/>
    </row>
    <row r="22" spans="2:12" ht="20.100000000000001" customHeight="1">
      <c r="B22" s="429" t="s">
        <v>90</v>
      </c>
      <c r="C22" s="430"/>
      <c r="D22" s="430"/>
      <c r="E22" s="430"/>
      <c r="F22" s="430"/>
      <c r="G22" s="486" t="str">
        <f>MIR!H6</f>
        <v>Contratos de infraestructura comunitaria</v>
      </c>
      <c r="H22" s="486"/>
      <c r="I22" s="486"/>
      <c r="J22" s="486"/>
      <c r="K22" s="486"/>
      <c r="L22" s="487"/>
    </row>
    <row r="23" spans="2:12" ht="20.100000000000001" customHeight="1">
      <c r="B23" s="429" t="s">
        <v>91</v>
      </c>
      <c r="C23" s="430"/>
      <c r="D23" s="430"/>
      <c r="E23" s="430"/>
      <c r="F23" s="430"/>
      <c r="G23" s="486" t="str">
        <f>MIR!L6</f>
        <v xml:space="preserve">Plataforma Nacional de Acceso a la Información Pública, Formato LTAIPG26F1_XXVII
</v>
      </c>
      <c r="H23" s="486"/>
      <c r="I23" s="486"/>
      <c r="J23" s="486"/>
      <c r="K23" s="486"/>
      <c r="L23" s="487"/>
    </row>
    <row r="24" spans="2:12" ht="20.100000000000001" customHeight="1">
      <c r="B24" s="429" t="s">
        <v>92</v>
      </c>
      <c r="C24" s="430"/>
      <c r="D24" s="430"/>
      <c r="E24" s="430"/>
      <c r="F24" s="430"/>
      <c r="G24" s="486" t="s">
        <v>254</v>
      </c>
      <c r="H24" s="486"/>
      <c r="I24" s="486"/>
      <c r="J24" s="486"/>
      <c r="K24" s="486"/>
      <c r="L24" s="487"/>
    </row>
    <row r="25" spans="2:12" ht="26.25" customHeight="1">
      <c r="B25" s="429" t="s">
        <v>93</v>
      </c>
      <c r="C25" s="430"/>
      <c r="D25" s="430"/>
      <c r="E25" s="430"/>
      <c r="F25" s="430"/>
      <c r="G25" s="494" t="s">
        <v>315</v>
      </c>
      <c r="H25" s="494"/>
      <c r="I25" s="494"/>
      <c r="J25" s="494"/>
      <c r="K25" s="494"/>
      <c r="L25" s="495"/>
    </row>
    <row r="26" spans="2:12" ht="20.100000000000001" customHeight="1">
      <c r="B26" s="429" t="s">
        <v>94</v>
      </c>
      <c r="C26" s="430"/>
      <c r="D26" s="430"/>
      <c r="E26" s="430"/>
      <c r="F26" s="430"/>
      <c r="G26" s="486" t="s">
        <v>306</v>
      </c>
      <c r="H26" s="486"/>
      <c r="I26" s="486"/>
      <c r="J26" s="486"/>
      <c r="K26" s="486"/>
      <c r="L26" s="487"/>
    </row>
    <row r="27" spans="2:12" ht="20.100000000000001" customHeight="1" thickBot="1">
      <c r="B27" s="433" t="s">
        <v>95</v>
      </c>
      <c r="C27" s="434"/>
      <c r="D27" s="434"/>
      <c r="E27" s="434"/>
      <c r="F27" s="434"/>
      <c r="G27" s="496" t="s">
        <v>307</v>
      </c>
      <c r="H27" s="496"/>
      <c r="I27" s="496"/>
      <c r="J27" s="496"/>
      <c r="K27" s="496"/>
      <c r="L27" s="497"/>
    </row>
    <row r="28" spans="2:12" ht="20.100000000000001" customHeight="1" thickBot="1">
      <c r="B28" s="439" t="s">
        <v>96</v>
      </c>
      <c r="C28" s="439"/>
      <c r="D28" s="439"/>
      <c r="E28" s="439"/>
      <c r="F28" s="439"/>
      <c r="G28" s="439"/>
      <c r="H28" s="439"/>
      <c r="I28" s="439"/>
      <c r="J28" s="439"/>
      <c r="K28" s="439"/>
      <c r="L28" s="439"/>
    </row>
    <row r="29" spans="2:12" ht="20.100000000000001" customHeight="1">
      <c r="B29" s="431" t="s">
        <v>86</v>
      </c>
      <c r="C29" s="432"/>
      <c r="D29" s="432"/>
      <c r="E29" s="432"/>
      <c r="F29" s="432"/>
      <c r="G29" s="477" t="s">
        <v>324</v>
      </c>
      <c r="H29" s="477"/>
      <c r="I29" s="477"/>
      <c r="J29" s="477"/>
      <c r="K29" s="477"/>
      <c r="L29" s="478"/>
    </row>
    <row r="30" spans="2:12" ht="20.100000000000001" customHeight="1">
      <c r="B30" s="429" t="s">
        <v>89</v>
      </c>
      <c r="C30" s="430"/>
      <c r="D30" s="430"/>
      <c r="E30" s="430"/>
      <c r="F30" s="430"/>
      <c r="G30" s="473" t="s">
        <v>325</v>
      </c>
      <c r="H30" s="473"/>
      <c r="I30" s="473"/>
      <c r="J30" s="473"/>
      <c r="K30" s="473"/>
      <c r="L30" s="474"/>
    </row>
    <row r="31" spans="2:12" ht="20.100000000000001" customHeight="1">
      <c r="B31" s="429" t="s">
        <v>90</v>
      </c>
      <c r="C31" s="430"/>
      <c r="D31" s="430"/>
      <c r="E31" s="430"/>
      <c r="F31" s="430"/>
      <c r="G31" s="473" t="s">
        <v>342</v>
      </c>
      <c r="H31" s="473"/>
      <c r="I31" s="473"/>
      <c r="J31" s="473"/>
      <c r="K31" s="473"/>
      <c r="L31" s="474"/>
    </row>
    <row r="32" spans="2:12" ht="20.100000000000001" customHeight="1">
      <c r="B32" s="429" t="s">
        <v>91</v>
      </c>
      <c r="C32" s="430"/>
      <c r="D32" s="430"/>
      <c r="E32" s="430"/>
      <c r="F32" s="430"/>
      <c r="G32" s="498" t="s">
        <v>326</v>
      </c>
      <c r="H32" s="499"/>
      <c r="I32" s="499"/>
      <c r="J32" s="499"/>
      <c r="K32" s="499"/>
      <c r="L32" s="500"/>
    </row>
    <row r="33" spans="2:13" ht="20.100000000000001" customHeight="1">
      <c r="B33" s="429" t="s">
        <v>92</v>
      </c>
      <c r="C33" s="430"/>
      <c r="D33" s="430"/>
      <c r="E33" s="430"/>
      <c r="F33" s="430"/>
      <c r="G33" s="473" t="s">
        <v>254</v>
      </c>
      <c r="H33" s="473"/>
      <c r="I33" s="473"/>
      <c r="J33" s="473"/>
      <c r="K33" s="473"/>
      <c r="L33" s="474"/>
      <c r="M33" s="85" t="s">
        <v>7</v>
      </c>
    </row>
    <row r="34" spans="2:13" ht="20.100000000000001" customHeight="1">
      <c r="B34" s="429" t="s">
        <v>93</v>
      </c>
      <c r="C34" s="430"/>
      <c r="D34" s="430"/>
      <c r="E34" s="430"/>
      <c r="F34" s="430"/>
      <c r="G34" s="473" t="s">
        <v>327</v>
      </c>
      <c r="H34" s="473"/>
      <c r="I34" s="473"/>
      <c r="J34" s="473"/>
      <c r="K34" s="473"/>
      <c r="L34" s="474"/>
    </row>
    <row r="35" spans="2:13" ht="20.100000000000001" customHeight="1">
      <c r="B35" s="429" t="s">
        <v>94</v>
      </c>
      <c r="C35" s="430"/>
      <c r="D35" s="430"/>
      <c r="E35" s="430"/>
      <c r="F35" s="430"/>
      <c r="G35" s="473" t="s">
        <v>328</v>
      </c>
      <c r="H35" s="473"/>
      <c r="I35" s="473"/>
      <c r="J35" s="473"/>
      <c r="K35" s="473"/>
      <c r="L35" s="474"/>
    </row>
    <row r="36" spans="2:13" ht="20.100000000000001" customHeight="1" thickBot="1">
      <c r="B36" s="433" t="s">
        <v>95</v>
      </c>
      <c r="C36" s="434"/>
      <c r="D36" s="434"/>
      <c r="E36" s="434"/>
      <c r="F36" s="434"/>
      <c r="G36" s="479" t="s">
        <v>485</v>
      </c>
      <c r="H36" s="479"/>
      <c r="I36" s="479"/>
      <c r="J36" s="479"/>
      <c r="K36" s="479"/>
      <c r="L36" s="480"/>
    </row>
    <row r="37" spans="2:13">
      <c r="B37" s="382" t="s">
        <v>164</v>
      </c>
      <c r="C37" s="383"/>
      <c r="D37" s="383"/>
      <c r="E37" s="383"/>
      <c r="F37" s="384"/>
      <c r="G37" s="385" t="s">
        <v>165</v>
      </c>
      <c r="H37" s="383"/>
      <c r="I37" s="383"/>
      <c r="J37" s="383"/>
      <c r="K37" s="383"/>
      <c r="L37" s="386"/>
    </row>
    <row r="38" spans="2:13" ht="75" customHeight="1" thickBot="1">
      <c r="B38" s="387"/>
      <c r="C38" s="388"/>
      <c r="D38" s="388"/>
      <c r="E38" s="388"/>
      <c r="F38" s="389"/>
      <c r="G38" s="390"/>
      <c r="H38" s="388"/>
      <c r="I38" s="388"/>
      <c r="J38" s="388"/>
      <c r="K38" s="388"/>
      <c r="L38" s="391"/>
    </row>
    <row r="57" spans="2:2" ht="15">
      <c r="B57"/>
    </row>
  </sheetData>
  <mergeCells count="74">
    <mergeCell ref="B36:F36"/>
    <mergeCell ref="G36:L36"/>
    <mergeCell ref="B37:F37"/>
    <mergeCell ref="G37:L37"/>
    <mergeCell ref="B38:F38"/>
    <mergeCell ref="G38:L38"/>
    <mergeCell ref="B33:F33"/>
    <mergeCell ref="G33:L33"/>
    <mergeCell ref="B34:F34"/>
    <mergeCell ref="G34:L34"/>
    <mergeCell ref="B35:F35"/>
    <mergeCell ref="G35:L35"/>
    <mergeCell ref="B30:F30"/>
    <mergeCell ref="G30:L30"/>
    <mergeCell ref="B31:F31"/>
    <mergeCell ref="G31:L31"/>
    <mergeCell ref="B32:F32"/>
    <mergeCell ref="G32:L32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B2:B3"/>
    <mergeCell ref="E2:L3"/>
    <mergeCell ref="B4:L4"/>
    <mergeCell ref="D5:E5"/>
    <mergeCell ref="F5:G5"/>
    <mergeCell ref="H5:I5"/>
    <mergeCell ref="J5:L5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Hoja4!$C$3:$C$8</xm:f>
          </x14:formula1>
          <xm:sqref>E11</xm:sqref>
        </x14:dataValidation>
        <x14:dataValidation type="list" allowBlank="1" showInputMessage="1" showErrorMessage="1">
          <x14:formula1>
            <xm:f>Hoja4!$E$3:$E$37</xm:f>
          </x14:formula1>
          <xm:sqref>M5:N9 J5</xm:sqref>
        </x14:dataValidation>
        <x14:dataValidation type="list" allowBlank="1" showInputMessage="1" showErrorMessage="1">
          <x14:formula1>
            <xm:f>Hoja4!$F$3:$F$5</xm:f>
          </x14:formula1>
          <xm:sqref>K11:L11</xm:sqref>
        </x14:dataValidation>
        <x14:dataValidation type="list" allowBlank="1" showInputMessage="1" showErrorMessage="1">
          <x14:formula1>
            <xm:f>Hoja4!$B$3:$B$7</xm:f>
          </x14:formula1>
          <xm:sqref>C11</xm:sqref>
        </x14:dataValidation>
        <x14:dataValidation type="list" allowBlank="1" showInputMessage="1" showErrorMessage="1">
          <x14:formula1>
            <xm:f>Hoja4!$D$3:$D$6</xm:f>
          </x14:formula1>
          <xm:sqref>G11:H11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topLeftCell="A21" zoomScaleNormal="100" workbookViewId="0">
      <selection activeCell="B37" sqref="B37:F37"/>
    </sheetView>
  </sheetViews>
  <sheetFormatPr baseColWidth="10" defaultColWidth="8" defaultRowHeight="12.75"/>
  <cols>
    <col min="1" max="1" width="2.140625" style="85" customWidth="1"/>
    <col min="2" max="2" width="18.140625" style="85" customWidth="1"/>
    <col min="3" max="3" width="10.5703125" style="85" customWidth="1"/>
    <col min="4" max="4" width="11.5703125" style="85" customWidth="1"/>
    <col min="5" max="5" width="11.7109375" style="85" bestFit="1" customWidth="1"/>
    <col min="6" max="6" width="18.5703125" style="85" bestFit="1" customWidth="1"/>
    <col min="7" max="7" width="15.7109375" style="85" customWidth="1"/>
    <col min="8" max="8" width="10.7109375" style="85" customWidth="1"/>
    <col min="9" max="11" width="10.85546875" style="85" customWidth="1"/>
    <col min="12" max="12" width="10.7109375" style="85" customWidth="1"/>
    <col min="13" max="13" width="2" style="85" customWidth="1"/>
    <col min="14" max="16384" width="8" style="85"/>
  </cols>
  <sheetData>
    <row r="1" spans="2:14" ht="13.5" thickBot="1"/>
    <row r="2" spans="2:14" ht="24.95" customHeight="1">
      <c r="B2" s="392"/>
      <c r="C2" s="121" t="s">
        <v>106</v>
      </c>
      <c r="D2" s="86" t="s">
        <v>187</v>
      </c>
      <c r="E2" s="415" t="s">
        <v>99</v>
      </c>
      <c r="F2" s="416"/>
      <c r="G2" s="416"/>
      <c r="H2" s="416"/>
      <c r="I2" s="416"/>
      <c r="J2" s="416"/>
      <c r="K2" s="416"/>
      <c r="L2" s="417"/>
    </row>
    <row r="3" spans="2:14" ht="44.25" customHeight="1" thickBot="1">
      <c r="B3" s="393"/>
      <c r="C3" s="101" t="s">
        <v>97</v>
      </c>
      <c r="D3" s="102">
        <v>1</v>
      </c>
      <c r="E3" s="418"/>
      <c r="F3" s="419"/>
      <c r="G3" s="419"/>
      <c r="H3" s="419"/>
      <c r="I3" s="419"/>
      <c r="J3" s="419"/>
      <c r="K3" s="419"/>
      <c r="L3" s="420"/>
    </row>
    <row r="4" spans="2:14" ht="24.95" customHeight="1" thickBot="1">
      <c r="B4" s="412" t="s">
        <v>168</v>
      </c>
      <c r="C4" s="413"/>
      <c r="D4" s="413"/>
      <c r="E4" s="413"/>
      <c r="F4" s="413"/>
      <c r="G4" s="413"/>
      <c r="H4" s="413"/>
      <c r="I4" s="413"/>
      <c r="J4" s="413"/>
      <c r="K4" s="413"/>
      <c r="L4" s="414"/>
    </row>
    <row r="5" spans="2:14" ht="44.25" customHeight="1" thickBot="1">
      <c r="B5" s="120" t="s">
        <v>170</v>
      </c>
      <c r="C5" s="213"/>
      <c r="D5" s="421" t="s">
        <v>98</v>
      </c>
      <c r="E5" s="421"/>
      <c r="F5" s="422"/>
      <c r="G5" s="422"/>
      <c r="H5" s="421" t="s">
        <v>104</v>
      </c>
      <c r="I5" s="421"/>
      <c r="J5" s="423" t="s">
        <v>137</v>
      </c>
      <c r="K5" s="423"/>
      <c r="L5" s="424"/>
      <c r="M5" s="117"/>
      <c r="N5" s="117"/>
    </row>
    <row r="6" spans="2:14" ht="24.95" customHeight="1" thickBot="1">
      <c r="B6" s="412" t="s">
        <v>178</v>
      </c>
      <c r="C6" s="413"/>
      <c r="D6" s="413"/>
      <c r="E6" s="413"/>
      <c r="F6" s="413"/>
      <c r="G6" s="413"/>
      <c r="H6" s="413"/>
      <c r="I6" s="413"/>
      <c r="J6" s="413"/>
      <c r="K6" s="413"/>
      <c r="L6" s="414"/>
      <c r="M6" s="117"/>
      <c r="N6" s="117"/>
    </row>
    <row r="7" spans="2:14" ht="24.95" customHeight="1" thickBot="1">
      <c r="B7" s="123" t="s">
        <v>179</v>
      </c>
      <c r="C7" s="412" t="s">
        <v>169</v>
      </c>
      <c r="D7" s="414"/>
      <c r="E7" s="123" t="s">
        <v>180</v>
      </c>
      <c r="F7" s="123" t="s">
        <v>181</v>
      </c>
      <c r="G7" s="123" t="s">
        <v>186</v>
      </c>
      <c r="H7" s="124" t="s">
        <v>182</v>
      </c>
      <c r="I7" s="406" t="s">
        <v>183</v>
      </c>
      <c r="J7" s="407"/>
      <c r="K7" s="123" t="s">
        <v>184</v>
      </c>
      <c r="L7" s="123" t="s">
        <v>185</v>
      </c>
      <c r="M7" s="117"/>
      <c r="N7" s="117"/>
    </row>
    <row r="8" spans="2:14" ht="44.25" customHeight="1" thickBot="1">
      <c r="B8" s="219" t="s">
        <v>321</v>
      </c>
      <c r="C8" s="443" t="s">
        <v>322</v>
      </c>
      <c r="D8" s="444"/>
      <c r="E8" s="220" t="s">
        <v>385</v>
      </c>
      <c r="F8" s="220" t="s">
        <v>386</v>
      </c>
      <c r="G8" s="220">
        <v>2510122</v>
      </c>
      <c r="H8" s="220" t="s">
        <v>387</v>
      </c>
      <c r="I8" s="443" t="s">
        <v>388</v>
      </c>
      <c r="J8" s="444"/>
      <c r="K8" s="125">
        <v>33</v>
      </c>
      <c r="L8" s="126" t="s">
        <v>384</v>
      </c>
      <c r="M8" s="117"/>
      <c r="N8" s="117"/>
    </row>
    <row r="9" spans="2:14" ht="24.95" customHeight="1" thickBot="1">
      <c r="B9" s="454" t="s">
        <v>85</v>
      </c>
      <c r="C9" s="455"/>
      <c r="D9" s="455"/>
      <c r="E9" s="455"/>
      <c r="F9" s="455"/>
      <c r="G9" s="455"/>
      <c r="H9" s="455"/>
      <c r="I9" s="455"/>
      <c r="J9" s="455"/>
      <c r="K9" s="455"/>
      <c r="L9" s="456"/>
      <c r="M9" s="117"/>
      <c r="N9" s="117"/>
    </row>
    <row r="10" spans="2:14" ht="57.75" customHeight="1" thickBot="1">
      <c r="B10" s="119" t="s">
        <v>101</v>
      </c>
      <c r="C10" s="458" t="str">
        <f>MIR!D10</f>
        <v>Porcentaje de proyectos ingresados</v>
      </c>
      <c r="D10" s="459"/>
      <c r="E10" s="459"/>
      <c r="F10" s="459"/>
      <c r="G10" s="107" t="s">
        <v>102</v>
      </c>
      <c r="H10" s="483" t="str">
        <f>MIR!C10</f>
        <v xml:space="preserve">Ingreso de propuesta de proyectos comunitarios a instancias estatales y federales. </v>
      </c>
      <c r="I10" s="459"/>
      <c r="J10" s="459"/>
      <c r="K10" s="459"/>
      <c r="L10" s="484"/>
    </row>
    <row r="11" spans="2:14" ht="30" customHeight="1" thickBot="1">
      <c r="B11" s="110" t="s">
        <v>103</v>
      </c>
      <c r="C11" s="214" t="s">
        <v>110</v>
      </c>
      <c r="D11" s="211" t="s">
        <v>105</v>
      </c>
      <c r="E11" s="125" t="s">
        <v>111</v>
      </c>
      <c r="F11" s="111" t="s">
        <v>119</v>
      </c>
      <c r="G11" s="410" t="s">
        <v>118</v>
      </c>
      <c r="H11" s="410"/>
      <c r="I11" s="457" t="s">
        <v>173</v>
      </c>
      <c r="J11" s="457"/>
      <c r="K11" s="410" t="s">
        <v>157</v>
      </c>
      <c r="L11" s="411"/>
    </row>
    <row r="12" spans="2:14" ht="31.5" customHeight="1">
      <c r="B12" s="481" t="s">
        <v>158</v>
      </c>
      <c r="C12" s="439"/>
      <c r="D12" s="439"/>
      <c r="E12" s="439"/>
      <c r="F12" s="439"/>
      <c r="G12" s="482"/>
      <c r="H12" s="439" t="s">
        <v>159</v>
      </c>
      <c r="I12" s="439"/>
      <c r="J12" s="481" t="s">
        <v>159</v>
      </c>
      <c r="K12" s="439"/>
      <c r="L12" s="482"/>
    </row>
    <row r="13" spans="2:14" ht="26.25" customHeight="1">
      <c r="B13" s="229" t="s">
        <v>160</v>
      </c>
      <c r="C13" s="485" t="s">
        <v>161</v>
      </c>
      <c r="D13" s="485"/>
      <c r="E13" s="485"/>
      <c r="F13" s="225" t="s">
        <v>171</v>
      </c>
      <c r="G13" s="225" t="s">
        <v>166</v>
      </c>
      <c r="H13" s="225" t="s">
        <v>162</v>
      </c>
      <c r="I13" s="225" t="s">
        <v>163</v>
      </c>
      <c r="J13" s="227"/>
      <c r="K13" s="228"/>
      <c r="L13" s="230"/>
    </row>
    <row r="14" spans="2:14" ht="58.5" customHeight="1" thickBot="1">
      <c r="B14" s="130" t="s">
        <v>333</v>
      </c>
      <c r="C14" s="465" t="str">
        <f>MIR!E10</f>
        <v>((Número de proyectos ingresados)/(Número de proyectos comunitarios incluidos en el PGO)) X 100</v>
      </c>
      <c r="D14" s="466"/>
      <c r="E14" s="466"/>
      <c r="F14" s="221" t="s">
        <v>253</v>
      </c>
      <c r="G14" s="221" t="str">
        <f>MIR!H10</f>
        <v xml:space="preserve">Oficio de ingreso de expediente técnico </v>
      </c>
      <c r="H14" s="221" t="s">
        <v>348</v>
      </c>
      <c r="I14" s="221" t="s">
        <v>478</v>
      </c>
      <c r="J14" s="221" t="s">
        <v>349</v>
      </c>
      <c r="K14" s="221" t="s">
        <v>350</v>
      </c>
      <c r="L14" s="222" t="s">
        <v>167</v>
      </c>
    </row>
    <row r="15" spans="2:14" ht="24.95" customHeight="1" thickBot="1">
      <c r="B15" s="403" t="s">
        <v>172</v>
      </c>
      <c r="C15" s="404"/>
      <c r="D15" s="404"/>
      <c r="E15" s="404"/>
      <c r="F15" s="405"/>
      <c r="G15" s="400" t="s">
        <v>87</v>
      </c>
      <c r="H15" s="401"/>
      <c r="I15" s="401"/>
      <c r="J15" s="401"/>
      <c r="K15" s="401"/>
      <c r="L15" s="402"/>
    </row>
    <row r="16" spans="2:14" ht="24.95" customHeight="1" thickBot="1">
      <c r="B16" s="442" t="s">
        <v>175</v>
      </c>
      <c r="C16" s="435"/>
      <c r="D16" s="212" t="s">
        <v>176</v>
      </c>
      <c r="E16" s="435" t="s">
        <v>163</v>
      </c>
      <c r="F16" s="436"/>
      <c r="G16" s="451" t="s">
        <v>175</v>
      </c>
      <c r="H16" s="449"/>
      <c r="I16" s="449" t="s">
        <v>176</v>
      </c>
      <c r="J16" s="449"/>
      <c r="K16" s="449" t="s">
        <v>163</v>
      </c>
      <c r="L16" s="450"/>
    </row>
    <row r="17" spans="2:12" ht="24.95" customHeight="1" thickBot="1">
      <c r="B17" s="463" t="s">
        <v>115</v>
      </c>
      <c r="C17" s="464"/>
      <c r="D17" s="100">
        <v>2024</v>
      </c>
      <c r="E17" s="437" t="s">
        <v>478</v>
      </c>
      <c r="F17" s="438"/>
      <c r="G17" s="488"/>
      <c r="H17" s="489"/>
      <c r="I17" s="447">
        <v>2024</v>
      </c>
      <c r="J17" s="448"/>
      <c r="K17" s="490" t="s">
        <v>478</v>
      </c>
      <c r="L17" s="491"/>
    </row>
    <row r="18" spans="2:12" ht="30" customHeight="1" thickBot="1">
      <c r="B18" s="394" t="s">
        <v>174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6"/>
    </row>
    <row r="19" spans="2:12" ht="30" customHeight="1" thickBot="1">
      <c r="B19" s="394" t="s">
        <v>177</v>
      </c>
      <c r="C19" s="395"/>
      <c r="D19" s="395"/>
      <c r="E19" s="395"/>
      <c r="F19" s="395"/>
      <c r="G19" s="395"/>
      <c r="H19" s="395"/>
      <c r="I19" s="395"/>
      <c r="J19" s="395"/>
      <c r="K19" s="395"/>
      <c r="L19" s="396"/>
    </row>
    <row r="20" spans="2:12" ht="20.100000000000001" customHeight="1">
      <c r="B20" s="431" t="s">
        <v>86</v>
      </c>
      <c r="C20" s="432"/>
      <c r="D20" s="432"/>
      <c r="E20" s="432"/>
      <c r="F20" s="432"/>
      <c r="G20" s="492" t="s">
        <v>351</v>
      </c>
      <c r="H20" s="492"/>
      <c r="I20" s="492"/>
      <c r="J20" s="492"/>
      <c r="K20" s="492"/>
      <c r="L20" s="493"/>
    </row>
    <row r="21" spans="2:12" ht="29.25" customHeight="1">
      <c r="B21" s="429" t="s">
        <v>89</v>
      </c>
      <c r="C21" s="430"/>
      <c r="D21" s="430"/>
      <c r="E21" s="430"/>
      <c r="F21" s="430"/>
      <c r="G21" s="494" t="s">
        <v>352</v>
      </c>
      <c r="H21" s="494"/>
      <c r="I21" s="494"/>
      <c r="J21" s="494"/>
      <c r="K21" s="494"/>
      <c r="L21" s="495"/>
    </row>
    <row r="22" spans="2:12" ht="20.100000000000001" customHeight="1">
      <c r="B22" s="429" t="s">
        <v>90</v>
      </c>
      <c r="C22" s="430"/>
      <c r="D22" s="430"/>
      <c r="E22" s="430"/>
      <c r="F22" s="430"/>
      <c r="G22" s="486" t="s">
        <v>353</v>
      </c>
      <c r="H22" s="486"/>
      <c r="I22" s="486"/>
      <c r="J22" s="486"/>
      <c r="K22" s="486"/>
      <c r="L22" s="487"/>
    </row>
    <row r="23" spans="2:12" ht="20.100000000000001" customHeight="1">
      <c r="B23" s="429" t="s">
        <v>91</v>
      </c>
      <c r="C23" s="430"/>
      <c r="D23" s="430"/>
      <c r="E23" s="430"/>
      <c r="F23" s="430"/>
      <c r="G23" s="486" t="s">
        <v>354</v>
      </c>
      <c r="H23" s="486"/>
      <c r="I23" s="486"/>
      <c r="J23" s="486"/>
      <c r="K23" s="486"/>
      <c r="L23" s="487"/>
    </row>
    <row r="24" spans="2:12" ht="20.100000000000001" customHeight="1">
      <c r="B24" s="429" t="s">
        <v>92</v>
      </c>
      <c r="C24" s="430"/>
      <c r="D24" s="430"/>
      <c r="E24" s="430"/>
      <c r="F24" s="430"/>
      <c r="G24" s="486" t="s">
        <v>254</v>
      </c>
      <c r="H24" s="486"/>
      <c r="I24" s="486"/>
      <c r="J24" s="486"/>
      <c r="K24" s="486"/>
      <c r="L24" s="487"/>
    </row>
    <row r="25" spans="2:12" ht="26.25" customHeight="1">
      <c r="B25" s="429" t="s">
        <v>93</v>
      </c>
      <c r="C25" s="430"/>
      <c r="D25" s="430"/>
      <c r="E25" s="430"/>
      <c r="F25" s="430"/>
      <c r="G25" s="494" t="s">
        <v>327</v>
      </c>
      <c r="H25" s="494"/>
      <c r="I25" s="494"/>
      <c r="J25" s="494"/>
      <c r="K25" s="494"/>
      <c r="L25" s="495"/>
    </row>
    <row r="26" spans="2:12" ht="20.100000000000001" customHeight="1">
      <c r="B26" s="429" t="s">
        <v>94</v>
      </c>
      <c r="C26" s="430"/>
      <c r="D26" s="430"/>
      <c r="E26" s="430"/>
      <c r="F26" s="430"/>
      <c r="G26" s="486" t="s">
        <v>306</v>
      </c>
      <c r="H26" s="486"/>
      <c r="I26" s="486"/>
      <c r="J26" s="486"/>
      <c r="K26" s="486"/>
      <c r="L26" s="487"/>
    </row>
    <row r="27" spans="2:12" ht="20.100000000000001" customHeight="1" thickBot="1">
      <c r="B27" s="433" t="s">
        <v>95</v>
      </c>
      <c r="C27" s="434"/>
      <c r="D27" s="434"/>
      <c r="E27" s="434"/>
      <c r="F27" s="434"/>
      <c r="G27" s="496" t="s">
        <v>307</v>
      </c>
      <c r="H27" s="496"/>
      <c r="I27" s="496"/>
      <c r="J27" s="496"/>
      <c r="K27" s="496"/>
      <c r="L27" s="497"/>
    </row>
    <row r="28" spans="2:12" ht="20.100000000000001" customHeight="1" thickBot="1">
      <c r="B28" s="439" t="s">
        <v>96</v>
      </c>
      <c r="C28" s="439"/>
      <c r="D28" s="439"/>
      <c r="E28" s="439"/>
      <c r="F28" s="439"/>
      <c r="G28" s="439"/>
      <c r="H28" s="439"/>
      <c r="I28" s="439"/>
      <c r="J28" s="439"/>
      <c r="K28" s="439"/>
      <c r="L28" s="439"/>
    </row>
    <row r="29" spans="2:12" ht="20.100000000000001" customHeight="1">
      <c r="B29" s="431" t="s">
        <v>86</v>
      </c>
      <c r="C29" s="432"/>
      <c r="D29" s="432"/>
      <c r="E29" s="432"/>
      <c r="F29" s="432"/>
      <c r="G29" s="477" t="s">
        <v>355</v>
      </c>
      <c r="H29" s="477"/>
      <c r="I29" s="477"/>
      <c r="J29" s="477"/>
      <c r="K29" s="477"/>
      <c r="L29" s="478"/>
    </row>
    <row r="30" spans="2:12" ht="24.75" customHeight="1">
      <c r="B30" s="429" t="s">
        <v>89</v>
      </c>
      <c r="C30" s="430"/>
      <c r="D30" s="430"/>
      <c r="E30" s="430"/>
      <c r="F30" s="430"/>
      <c r="G30" s="473" t="s">
        <v>338</v>
      </c>
      <c r="H30" s="473"/>
      <c r="I30" s="473"/>
      <c r="J30" s="473"/>
      <c r="K30" s="473"/>
      <c r="L30" s="474"/>
    </row>
    <row r="31" spans="2:12" ht="20.100000000000001" customHeight="1">
      <c r="B31" s="429" t="s">
        <v>90</v>
      </c>
      <c r="C31" s="430"/>
      <c r="D31" s="430"/>
      <c r="E31" s="430"/>
      <c r="F31" s="430"/>
      <c r="G31" s="473" t="s">
        <v>342</v>
      </c>
      <c r="H31" s="473"/>
      <c r="I31" s="473"/>
      <c r="J31" s="473"/>
      <c r="K31" s="473"/>
      <c r="L31" s="474"/>
    </row>
    <row r="32" spans="2:12" ht="20.100000000000001" customHeight="1">
      <c r="B32" s="429" t="s">
        <v>91</v>
      </c>
      <c r="C32" s="430"/>
      <c r="D32" s="430"/>
      <c r="E32" s="430"/>
      <c r="F32" s="430"/>
      <c r="G32" s="498" t="s">
        <v>326</v>
      </c>
      <c r="H32" s="499"/>
      <c r="I32" s="499"/>
      <c r="J32" s="499"/>
      <c r="K32" s="499"/>
      <c r="L32" s="500"/>
    </row>
    <row r="33" spans="2:13" ht="20.100000000000001" customHeight="1">
      <c r="B33" s="429" t="s">
        <v>92</v>
      </c>
      <c r="C33" s="430"/>
      <c r="D33" s="430"/>
      <c r="E33" s="430"/>
      <c r="F33" s="430"/>
      <c r="G33" s="473" t="s">
        <v>254</v>
      </c>
      <c r="H33" s="473"/>
      <c r="I33" s="473"/>
      <c r="J33" s="473"/>
      <c r="K33" s="473"/>
      <c r="L33" s="474"/>
      <c r="M33" s="85" t="s">
        <v>7</v>
      </c>
    </row>
    <row r="34" spans="2:13" ht="20.100000000000001" customHeight="1">
      <c r="B34" s="429" t="s">
        <v>93</v>
      </c>
      <c r="C34" s="430"/>
      <c r="D34" s="430"/>
      <c r="E34" s="430"/>
      <c r="F34" s="430"/>
      <c r="G34" s="473" t="s">
        <v>327</v>
      </c>
      <c r="H34" s="473"/>
      <c r="I34" s="473"/>
      <c r="J34" s="473"/>
      <c r="K34" s="473"/>
      <c r="L34" s="474"/>
    </row>
    <row r="35" spans="2:13" ht="20.100000000000001" customHeight="1">
      <c r="B35" s="429" t="s">
        <v>94</v>
      </c>
      <c r="C35" s="430"/>
      <c r="D35" s="430"/>
      <c r="E35" s="430"/>
      <c r="F35" s="430"/>
      <c r="G35" s="473" t="s">
        <v>328</v>
      </c>
      <c r="H35" s="473"/>
      <c r="I35" s="473"/>
      <c r="J35" s="473"/>
      <c r="K35" s="473"/>
      <c r="L35" s="474"/>
    </row>
    <row r="36" spans="2:13" ht="20.100000000000001" customHeight="1" thickBot="1">
      <c r="B36" s="433" t="s">
        <v>95</v>
      </c>
      <c r="C36" s="434"/>
      <c r="D36" s="434"/>
      <c r="E36" s="434"/>
      <c r="F36" s="434"/>
      <c r="G36" s="479" t="s">
        <v>485</v>
      </c>
      <c r="H36" s="479"/>
      <c r="I36" s="479"/>
      <c r="J36" s="479"/>
      <c r="K36" s="479"/>
      <c r="L36" s="480"/>
    </row>
    <row r="37" spans="2:13">
      <c r="B37" s="382" t="s">
        <v>164</v>
      </c>
      <c r="C37" s="383"/>
      <c r="D37" s="383"/>
      <c r="E37" s="383"/>
      <c r="F37" s="384"/>
      <c r="G37" s="385" t="s">
        <v>165</v>
      </c>
      <c r="H37" s="383"/>
      <c r="I37" s="383"/>
      <c r="J37" s="383"/>
      <c r="K37" s="383"/>
      <c r="L37" s="386"/>
    </row>
    <row r="38" spans="2:13" ht="75" customHeight="1" thickBot="1">
      <c r="B38" s="387"/>
      <c r="C38" s="388"/>
      <c r="D38" s="388"/>
      <c r="E38" s="388"/>
      <c r="F38" s="389"/>
      <c r="G38" s="390"/>
      <c r="H38" s="388"/>
      <c r="I38" s="388"/>
      <c r="J38" s="388"/>
      <c r="K38" s="388"/>
      <c r="L38" s="391"/>
    </row>
    <row r="57" spans="2:2" ht="15">
      <c r="B57"/>
    </row>
  </sheetData>
  <mergeCells count="74">
    <mergeCell ref="B36:F36"/>
    <mergeCell ref="G36:L36"/>
    <mergeCell ref="B37:F37"/>
    <mergeCell ref="G37:L37"/>
    <mergeCell ref="B38:F38"/>
    <mergeCell ref="G38:L38"/>
    <mergeCell ref="B33:F33"/>
    <mergeCell ref="G33:L33"/>
    <mergeCell ref="B34:F34"/>
    <mergeCell ref="G34:L34"/>
    <mergeCell ref="B35:F35"/>
    <mergeCell ref="G35:L35"/>
    <mergeCell ref="B30:F30"/>
    <mergeCell ref="G30:L30"/>
    <mergeCell ref="B31:F31"/>
    <mergeCell ref="G31:L31"/>
    <mergeCell ref="B32:F32"/>
    <mergeCell ref="G32:L32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B2:B3"/>
    <mergeCell ref="E2:L3"/>
    <mergeCell ref="B4:L4"/>
    <mergeCell ref="D5:E5"/>
    <mergeCell ref="F5:G5"/>
    <mergeCell ref="H5:I5"/>
    <mergeCell ref="J5:L5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Hoja4!$D$3:$D$6</xm:f>
          </x14:formula1>
          <xm:sqref>G11:H11</xm:sqref>
        </x14:dataValidation>
        <x14:dataValidation type="list" allowBlank="1" showInputMessage="1" showErrorMessage="1">
          <x14:formula1>
            <xm:f>Hoja4!$B$3:$B$7</xm:f>
          </x14:formula1>
          <xm:sqref>C11</xm:sqref>
        </x14:dataValidation>
        <x14:dataValidation type="list" allowBlank="1" showInputMessage="1" showErrorMessage="1">
          <x14:formula1>
            <xm:f>Hoja4!$F$3:$F$5</xm:f>
          </x14:formula1>
          <xm:sqref>K11:L11</xm:sqref>
        </x14:dataValidation>
        <x14:dataValidation type="list" allowBlank="1" showInputMessage="1" showErrorMessage="1">
          <x14:formula1>
            <xm:f>Hoja4!$E$3:$E$37</xm:f>
          </x14:formula1>
          <xm:sqref>M5:N9 J5</xm:sqref>
        </x14:dataValidation>
        <x14:dataValidation type="list" allowBlank="1" showInputMessage="1" showErrorMessage="1">
          <x14:formula1>
            <xm:f>Hoja4!$C$3:$C$8</xm:f>
          </x14:formula1>
          <xm:sqref>E11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zoomScaleNormal="100" workbookViewId="0">
      <selection activeCell="E1" sqref="E1"/>
    </sheetView>
  </sheetViews>
  <sheetFormatPr baseColWidth="10" defaultColWidth="8" defaultRowHeight="12.75"/>
  <cols>
    <col min="1" max="1" width="2.140625" style="85" customWidth="1"/>
    <col min="2" max="2" width="18.140625" style="85" customWidth="1"/>
    <col min="3" max="3" width="10.5703125" style="85" customWidth="1"/>
    <col min="4" max="4" width="11.5703125" style="85" customWidth="1"/>
    <col min="5" max="5" width="11.7109375" style="85" bestFit="1" customWidth="1"/>
    <col min="6" max="6" width="18.5703125" style="85" bestFit="1" customWidth="1"/>
    <col min="7" max="7" width="15.7109375" style="85" customWidth="1"/>
    <col min="8" max="8" width="10.7109375" style="85" customWidth="1"/>
    <col min="9" max="11" width="10.85546875" style="85" customWidth="1"/>
    <col min="12" max="12" width="10.7109375" style="85" customWidth="1"/>
    <col min="13" max="13" width="2" style="85" customWidth="1"/>
    <col min="14" max="16384" width="8" style="85"/>
  </cols>
  <sheetData>
    <row r="1" spans="2:14" ht="13.5" thickBot="1"/>
    <row r="2" spans="2:14" ht="24.95" customHeight="1">
      <c r="B2" s="392"/>
      <c r="C2" s="121" t="s">
        <v>106</v>
      </c>
      <c r="D2" s="86" t="s">
        <v>187</v>
      </c>
      <c r="E2" s="415" t="s">
        <v>99</v>
      </c>
      <c r="F2" s="416"/>
      <c r="G2" s="416"/>
      <c r="H2" s="416"/>
      <c r="I2" s="416"/>
      <c r="J2" s="416"/>
      <c r="K2" s="416"/>
      <c r="L2" s="417"/>
    </row>
    <row r="3" spans="2:14" ht="44.25" customHeight="1" thickBot="1">
      <c r="B3" s="393"/>
      <c r="C3" s="101" t="s">
        <v>97</v>
      </c>
      <c r="D3" s="102">
        <v>1</v>
      </c>
      <c r="E3" s="418"/>
      <c r="F3" s="419"/>
      <c r="G3" s="419"/>
      <c r="H3" s="419"/>
      <c r="I3" s="419"/>
      <c r="J3" s="419"/>
      <c r="K3" s="419"/>
      <c r="L3" s="420"/>
    </row>
    <row r="4" spans="2:14" ht="24.95" customHeight="1" thickBot="1">
      <c r="B4" s="412" t="s">
        <v>168</v>
      </c>
      <c r="C4" s="413"/>
      <c r="D4" s="413"/>
      <c r="E4" s="413"/>
      <c r="F4" s="413"/>
      <c r="G4" s="413"/>
      <c r="H4" s="413"/>
      <c r="I4" s="413"/>
      <c r="J4" s="413"/>
      <c r="K4" s="413"/>
      <c r="L4" s="414"/>
    </row>
    <row r="5" spans="2:14" ht="44.25" customHeight="1" thickBot="1">
      <c r="B5" s="120" t="s">
        <v>170</v>
      </c>
      <c r="C5" s="216"/>
      <c r="D5" s="421" t="s">
        <v>98</v>
      </c>
      <c r="E5" s="421"/>
      <c r="F5" s="422"/>
      <c r="G5" s="422"/>
      <c r="H5" s="421" t="s">
        <v>104</v>
      </c>
      <c r="I5" s="421"/>
      <c r="J5" s="423" t="s">
        <v>137</v>
      </c>
      <c r="K5" s="423"/>
      <c r="L5" s="424"/>
      <c r="M5" s="117"/>
      <c r="N5" s="117"/>
    </row>
    <row r="6" spans="2:14" ht="24.95" customHeight="1" thickBot="1">
      <c r="B6" s="412" t="s">
        <v>178</v>
      </c>
      <c r="C6" s="413"/>
      <c r="D6" s="413"/>
      <c r="E6" s="413"/>
      <c r="F6" s="413"/>
      <c r="G6" s="413"/>
      <c r="H6" s="413"/>
      <c r="I6" s="413"/>
      <c r="J6" s="413"/>
      <c r="K6" s="413"/>
      <c r="L6" s="414"/>
      <c r="M6" s="117"/>
      <c r="N6" s="117"/>
    </row>
    <row r="7" spans="2:14" ht="24.95" customHeight="1" thickBot="1">
      <c r="B7" s="123" t="s">
        <v>179</v>
      </c>
      <c r="C7" s="412" t="s">
        <v>169</v>
      </c>
      <c r="D7" s="414"/>
      <c r="E7" s="123" t="s">
        <v>180</v>
      </c>
      <c r="F7" s="123" t="s">
        <v>181</v>
      </c>
      <c r="G7" s="123" t="s">
        <v>186</v>
      </c>
      <c r="H7" s="124" t="s">
        <v>182</v>
      </c>
      <c r="I7" s="406" t="s">
        <v>183</v>
      </c>
      <c r="J7" s="407"/>
      <c r="K7" s="123" t="s">
        <v>184</v>
      </c>
      <c r="L7" s="123" t="s">
        <v>185</v>
      </c>
      <c r="M7" s="117"/>
      <c r="N7" s="117"/>
    </row>
    <row r="8" spans="2:14" ht="44.25" customHeight="1" thickBot="1">
      <c r="B8" s="219" t="s">
        <v>321</v>
      </c>
      <c r="C8" s="443" t="s">
        <v>322</v>
      </c>
      <c r="D8" s="444"/>
      <c r="E8" s="220" t="s">
        <v>385</v>
      </c>
      <c r="F8" s="220" t="s">
        <v>386</v>
      </c>
      <c r="G8" s="220">
        <v>2510122</v>
      </c>
      <c r="H8" s="220" t="s">
        <v>387</v>
      </c>
      <c r="I8" s="443" t="s">
        <v>388</v>
      </c>
      <c r="J8" s="444"/>
      <c r="K8" s="125">
        <v>33</v>
      </c>
      <c r="L8" s="126" t="s">
        <v>384</v>
      </c>
      <c r="M8" s="117"/>
      <c r="N8" s="117"/>
    </row>
    <row r="9" spans="2:14" ht="24.95" customHeight="1" thickBot="1">
      <c r="B9" s="454" t="s">
        <v>85</v>
      </c>
      <c r="C9" s="455"/>
      <c r="D9" s="455"/>
      <c r="E9" s="455"/>
      <c r="F9" s="455"/>
      <c r="G9" s="455"/>
      <c r="H9" s="455"/>
      <c r="I9" s="455"/>
      <c r="J9" s="455"/>
      <c r="K9" s="455"/>
      <c r="L9" s="456"/>
      <c r="M9" s="117"/>
      <c r="N9" s="117"/>
    </row>
    <row r="10" spans="2:14" ht="57.75" customHeight="1" thickBot="1">
      <c r="B10" s="119" t="s">
        <v>101</v>
      </c>
      <c r="C10" s="458" t="str">
        <f>MIR!D12</f>
        <v xml:space="preserve">Porcentaje de proyectos técnicos de urbanización. </v>
      </c>
      <c r="D10" s="459"/>
      <c r="E10" s="459"/>
      <c r="F10" s="459"/>
      <c r="G10" s="107" t="s">
        <v>102</v>
      </c>
      <c r="H10" s="483" t="str">
        <f>MIR!C12</f>
        <v xml:space="preserve">Integración de banco de proyectos de obras de urbanización. </v>
      </c>
      <c r="I10" s="459"/>
      <c r="J10" s="459"/>
      <c r="K10" s="459"/>
      <c r="L10" s="484"/>
    </row>
    <row r="11" spans="2:14" ht="30" customHeight="1" thickBot="1">
      <c r="B11" s="110" t="s">
        <v>103</v>
      </c>
      <c r="C11" s="215" t="s">
        <v>110</v>
      </c>
      <c r="D11" s="218" t="s">
        <v>105</v>
      </c>
      <c r="E11" s="125" t="s">
        <v>112</v>
      </c>
      <c r="F11" s="111" t="s">
        <v>119</v>
      </c>
      <c r="G11" s="410" t="s">
        <v>118</v>
      </c>
      <c r="H11" s="410"/>
      <c r="I11" s="457" t="s">
        <v>173</v>
      </c>
      <c r="J11" s="457"/>
      <c r="K11" s="410" t="s">
        <v>157</v>
      </c>
      <c r="L11" s="411"/>
    </row>
    <row r="12" spans="2:14" ht="31.5" customHeight="1">
      <c r="B12" s="481" t="s">
        <v>158</v>
      </c>
      <c r="C12" s="439"/>
      <c r="D12" s="439"/>
      <c r="E12" s="439"/>
      <c r="F12" s="439"/>
      <c r="G12" s="482"/>
      <c r="H12" s="439" t="s">
        <v>159</v>
      </c>
      <c r="I12" s="439"/>
      <c r="J12" s="481" t="s">
        <v>159</v>
      </c>
      <c r="K12" s="439"/>
      <c r="L12" s="482"/>
    </row>
    <row r="13" spans="2:14" ht="26.25" customHeight="1">
      <c r="B13" s="229" t="s">
        <v>160</v>
      </c>
      <c r="C13" s="485" t="s">
        <v>161</v>
      </c>
      <c r="D13" s="485"/>
      <c r="E13" s="485"/>
      <c r="F13" s="226" t="s">
        <v>171</v>
      </c>
      <c r="G13" s="226" t="s">
        <v>166</v>
      </c>
      <c r="H13" s="226" t="s">
        <v>162</v>
      </c>
      <c r="I13" s="226" t="s">
        <v>163</v>
      </c>
      <c r="J13" s="227"/>
      <c r="K13" s="228"/>
      <c r="L13" s="230"/>
    </row>
    <row r="14" spans="2:14" ht="58.5" customHeight="1" thickBot="1">
      <c r="B14" s="130" t="s">
        <v>333</v>
      </c>
      <c r="C14" s="465" t="str">
        <f>MIR!E12</f>
        <v>((Proyectos técnicos elaborados)/(Número de carencias viables identificadas)) X 100</v>
      </c>
      <c r="D14" s="466"/>
      <c r="E14" s="466"/>
      <c r="F14" s="223" t="s">
        <v>253</v>
      </c>
      <c r="G14" s="223" t="str">
        <f>MIR!H12</f>
        <v>Expediente técnico validado</v>
      </c>
      <c r="H14" s="223" t="s">
        <v>334</v>
      </c>
      <c r="I14" s="223" t="s">
        <v>478</v>
      </c>
      <c r="J14" s="223" t="s">
        <v>335</v>
      </c>
      <c r="K14" s="223" t="s">
        <v>336</v>
      </c>
      <c r="L14" s="222" t="s">
        <v>167</v>
      </c>
    </row>
    <row r="15" spans="2:14" ht="24.95" customHeight="1" thickBot="1">
      <c r="B15" s="403" t="s">
        <v>172</v>
      </c>
      <c r="C15" s="404"/>
      <c r="D15" s="404"/>
      <c r="E15" s="404"/>
      <c r="F15" s="405"/>
      <c r="G15" s="400" t="s">
        <v>87</v>
      </c>
      <c r="H15" s="401"/>
      <c r="I15" s="401"/>
      <c r="J15" s="401"/>
      <c r="K15" s="401"/>
      <c r="L15" s="402"/>
    </row>
    <row r="16" spans="2:14" ht="24.95" customHeight="1" thickBot="1">
      <c r="B16" s="442" t="s">
        <v>175</v>
      </c>
      <c r="C16" s="435"/>
      <c r="D16" s="217" t="s">
        <v>176</v>
      </c>
      <c r="E16" s="435" t="s">
        <v>163</v>
      </c>
      <c r="F16" s="436"/>
      <c r="G16" s="451" t="s">
        <v>175</v>
      </c>
      <c r="H16" s="449"/>
      <c r="I16" s="449" t="s">
        <v>176</v>
      </c>
      <c r="J16" s="449"/>
      <c r="K16" s="449" t="s">
        <v>163</v>
      </c>
      <c r="L16" s="450"/>
    </row>
    <row r="17" spans="2:12" ht="24.95" customHeight="1" thickBot="1">
      <c r="B17" s="463" t="s">
        <v>115</v>
      </c>
      <c r="C17" s="464"/>
      <c r="D17" s="224">
        <v>2024</v>
      </c>
      <c r="E17" s="437" t="s">
        <v>478</v>
      </c>
      <c r="F17" s="438"/>
      <c r="G17" s="488"/>
      <c r="H17" s="489"/>
      <c r="I17" s="447">
        <v>2024</v>
      </c>
      <c r="J17" s="448"/>
      <c r="K17" s="490" t="s">
        <v>478</v>
      </c>
      <c r="L17" s="491"/>
    </row>
    <row r="18" spans="2:12" ht="30" customHeight="1" thickBot="1">
      <c r="B18" s="394" t="s">
        <v>174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6"/>
    </row>
    <row r="19" spans="2:12" ht="30" customHeight="1" thickBot="1">
      <c r="B19" s="394" t="s">
        <v>177</v>
      </c>
      <c r="C19" s="395"/>
      <c r="D19" s="395"/>
      <c r="E19" s="395"/>
      <c r="F19" s="395"/>
      <c r="G19" s="395"/>
      <c r="H19" s="395"/>
      <c r="I19" s="395"/>
      <c r="J19" s="395"/>
      <c r="K19" s="395"/>
      <c r="L19" s="396"/>
    </row>
    <row r="20" spans="2:12" ht="20.100000000000001" customHeight="1">
      <c r="B20" s="431" t="s">
        <v>86</v>
      </c>
      <c r="C20" s="432"/>
      <c r="D20" s="432"/>
      <c r="E20" s="432"/>
      <c r="F20" s="432"/>
      <c r="G20" s="492" t="s">
        <v>356</v>
      </c>
      <c r="H20" s="492"/>
      <c r="I20" s="492"/>
      <c r="J20" s="492"/>
      <c r="K20" s="492"/>
      <c r="L20" s="493"/>
    </row>
    <row r="21" spans="2:12" ht="29.25" customHeight="1">
      <c r="B21" s="429" t="s">
        <v>89</v>
      </c>
      <c r="C21" s="430"/>
      <c r="D21" s="430"/>
      <c r="E21" s="430"/>
      <c r="F21" s="430"/>
      <c r="G21" s="494" t="s">
        <v>357</v>
      </c>
      <c r="H21" s="494"/>
      <c r="I21" s="494"/>
      <c r="J21" s="494"/>
      <c r="K21" s="494"/>
      <c r="L21" s="495"/>
    </row>
    <row r="22" spans="2:12" ht="20.100000000000001" customHeight="1">
      <c r="B22" s="429" t="s">
        <v>90</v>
      </c>
      <c r="C22" s="430"/>
      <c r="D22" s="430"/>
      <c r="E22" s="430"/>
      <c r="F22" s="430"/>
      <c r="G22" s="486" t="str">
        <f>MIR!H12</f>
        <v>Expediente técnico validado</v>
      </c>
      <c r="H22" s="486"/>
      <c r="I22" s="486"/>
      <c r="J22" s="486"/>
      <c r="K22" s="486"/>
      <c r="L22" s="487"/>
    </row>
    <row r="23" spans="2:12" ht="20.100000000000001" customHeight="1">
      <c r="B23" s="429" t="s">
        <v>91</v>
      </c>
      <c r="C23" s="430"/>
      <c r="D23" s="430"/>
      <c r="E23" s="430"/>
      <c r="F23" s="430"/>
      <c r="G23" s="486" t="s">
        <v>354</v>
      </c>
      <c r="H23" s="486"/>
      <c r="I23" s="486"/>
      <c r="J23" s="486"/>
      <c r="K23" s="486"/>
      <c r="L23" s="487"/>
    </row>
    <row r="24" spans="2:12" ht="20.100000000000001" customHeight="1">
      <c r="B24" s="429" t="s">
        <v>92</v>
      </c>
      <c r="C24" s="430"/>
      <c r="D24" s="430"/>
      <c r="E24" s="430"/>
      <c r="F24" s="430"/>
      <c r="G24" s="486" t="s">
        <v>254</v>
      </c>
      <c r="H24" s="486"/>
      <c r="I24" s="486"/>
      <c r="J24" s="486"/>
      <c r="K24" s="486"/>
      <c r="L24" s="487"/>
    </row>
    <row r="25" spans="2:12" ht="26.25" customHeight="1">
      <c r="B25" s="429" t="s">
        <v>93</v>
      </c>
      <c r="C25" s="430"/>
      <c r="D25" s="430"/>
      <c r="E25" s="430"/>
      <c r="F25" s="430"/>
      <c r="G25" s="494" t="s">
        <v>327</v>
      </c>
      <c r="H25" s="494"/>
      <c r="I25" s="494"/>
      <c r="J25" s="494"/>
      <c r="K25" s="494"/>
      <c r="L25" s="495"/>
    </row>
    <row r="26" spans="2:12" ht="20.100000000000001" customHeight="1">
      <c r="B26" s="429" t="s">
        <v>94</v>
      </c>
      <c r="C26" s="430"/>
      <c r="D26" s="430"/>
      <c r="E26" s="430"/>
      <c r="F26" s="430"/>
      <c r="G26" s="486" t="s">
        <v>306</v>
      </c>
      <c r="H26" s="486"/>
      <c r="I26" s="486"/>
      <c r="J26" s="486"/>
      <c r="K26" s="486"/>
      <c r="L26" s="487"/>
    </row>
    <row r="27" spans="2:12" ht="20.100000000000001" customHeight="1" thickBot="1">
      <c r="B27" s="433" t="s">
        <v>95</v>
      </c>
      <c r="C27" s="434"/>
      <c r="D27" s="434"/>
      <c r="E27" s="434"/>
      <c r="F27" s="434"/>
      <c r="G27" s="496" t="s">
        <v>307</v>
      </c>
      <c r="H27" s="496"/>
      <c r="I27" s="496"/>
      <c r="J27" s="496"/>
      <c r="K27" s="496"/>
      <c r="L27" s="497"/>
    </row>
    <row r="28" spans="2:12" ht="20.100000000000001" customHeight="1" thickBot="1">
      <c r="B28" s="439" t="s">
        <v>96</v>
      </c>
      <c r="C28" s="439"/>
      <c r="D28" s="439"/>
      <c r="E28" s="439"/>
      <c r="F28" s="439"/>
      <c r="G28" s="439"/>
      <c r="H28" s="439"/>
      <c r="I28" s="439"/>
      <c r="J28" s="439"/>
      <c r="K28" s="439"/>
      <c r="L28" s="439"/>
    </row>
    <row r="29" spans="2:12" ht="20.100000000000001" customHeight="1">
      <c r="B29" s="431" t="s">
        <v>86</v>
      </c>
      <c r="C29" s="432"/>
      <c r="D29" s="432"/>
      <c r="E29" s="432"/>
      <c r="F29" s="432"/>
      <c r="G29" s="477" t="s">
        <v>358</v>
      </c>
      <c r="H29" s="477"/>
      <c r="I29" s="477"/>
      <c r="J29" s="477"/>
      <c r="K29" s="477"/>
      <c r="L29" s="478"/>
    </row>
    <row r="30" spans="2:12" ht="24.75" customHeight="1">
      <c r="B30" s="429" t="s">
        <v>89</v>
      </c>
      <c r="C30" s="430"/>
      <c r="D30" s="430"/>
      <c r="E30" s="430"/>
      <c r="F30" s="430"/>
      <c r="G30" s="473" t="s">
        <v>359</v>
      </c>
      <c r="H30" s="473"/>
      <c r="I30" s="473"/>
      <c r="J30" s="473"/>
      <c r="K30" s="473"/>
      <c r="L30" s="474"/>
    </row>
    <row r="31" spans="2:12" ht="20.100000000000001" customHeight="1">
      <c r="B31" s="429" t="s">
        <v>90</v>
      </c>
      <c r="C31" s="430"/>
      <c r="D31" s="430"/>
      <c r="E31" s="430"/>
      <c r="F31" s="430"/>
      <c r="G31" s="473" t="s">
        <v>360</v>
      </c>
      <c r="H31" s="473"/>
      <c r="I31" s="473"/>
      <c r="J31" s="473"/>
      <c r="K31" s="473"/>
      <c r="L31" s="474"/>
    </row>
    <row r="32" spans="2:12" ht="20.100000000000001" customHeight="1">
      <c r="B32" s="429" t="s">
        <v>91</v>
      </c>
      <c r="C32" s="430"/>
      <c r="D32" s="430"/>
      <c r="E32" s="430"/>
      <c r="F32" s="430"/>
      <c r="G32" s="486" t="s">
        <v>354</v>
      </c>
      <c r="H32" s="486"/>
      <c r="I32" s="486"/>
      <c r="J32" s="486"/>
      <c r="K32" s="486"/>
      <c r="L32" s="487"/>
    </row>
    <row r="33" spans="2:13" ht="20.100000000000001" customHeight="1">
      <c r="B33" s="429" t="s">
        <v>92</v>
      </c>
      <c r="C33" s="430"/>
      <c r="D33" s="430"/>
      <c r="E33" s="430"/>
      <c r="F33" s="430"/>
      <c r="G33" s="473" t="s">
        <v>254</v>
      </c>
      <c r="H33" s="473"/>
      <c r="I33" s="473"/>
      <c r="J33" s="473"/>
      <c r="K33" s="473"/>
      <c r="L33" s="474"/>
      <c r="M33" s="85" t="s">
        <v>7</v>
      </c>
    </row>
    <row r="34" spans="2:13" ht="20.100000000000001" customHeight="1">
      <c r="B34" s="429" t="s">
        <v>93</v>
      </c>
      <c r="C34" s="430"/>
      <c r="D34" s="430"/>
      <c r="E34" s="430"/>
      <c r="F34" s="430"/>
      <c r="G34" s="473" t="s">
        <v>327</v>
      </c>
      <c r="H34" s="473"/>
      <c r="I34" s="473"/>
      <c r="J34" s="473"/>
      <c r="K34" s="473"/>
      <c r="L34" s="474"/>
    </row>
    <row r="35" spans="2:13" ht="20.100000000000001" customHeight="1">
      <c r="B35" s="429" t="s">
        <v>94</v>
      </c>
      <c r="C35" s="430"/>
      <c r="D35" s="430"/>
      <c r="E35" s="430"/>
      <c r="F35" s="430"/>
      <c r="G35" s="473" t="s">
        <v>306</v>
      </c>
      <c r="H35" s="473"/>
      <c r="I35" s="473"/>
      <c r="J35" s="473"/>
      <c r="K35" s="473"/>
      <c r="L35" s="474"/>
    </row>
    <row r="36" spans="2:13" ht="20.100000000000001" customHeight="1" thickBot="1">
      <c r="B36" s="433" t="s">
        <v>95</v>
      </c>
      <c r="C36" s="434"/>
      <c r="D36" s="434"/>
      <c r="E36" s="434"/>
      <c r="F36" s="434"/>
      <c r="G36" s="496" t="s">
        <v>307</v>
      </c>
      <c r="H36" s="496"/>
      <c r="I36" s="496"/>
      <c r="J36" s="496"/>
      <c r="K36" s="496"/>
      <c r="L36" s="497"/>
    </row>
    <row r="37" spans="2:13">
      <c r="B37" s="382" t="s">
        <v>164</v>
      </c>
      <c r="C37" s="383"/>
      <c r="D37" s="383"/>
      <c r="E37" s="383"/>
      <c r="F37" s="384"/>
      <c r="G37" s="385" t="s">
        <v>165</v>
      </c>
      <c r="H37" s="383"/>
      <c r="I37" s="383"/>
      <c r="J37" s="383"/>
      <c r="K37" s="383"/>
      <c r="L37" s="386"/>
    </row>
    <row r="38" spans="2:13" ht="75" customHeight="1" thickBot="1">
      <c r="B38" s="387"/>
      <c r="C38" s="388"/>
      <c r="D38" s="388"/>
      <c r="E38" s="388"/>
      <c r="F38" s="389"/>
      <c r="G38" s="390"/>
      <c r="H38" s="388"/>
      <c r="I38" s="388"/>
      <c r="J38" s="388"/>
      <c r="K38" s="388"/>
      <c r="L38" s="391"/>
    </row>
    <row r="57" spans="2:2" ht="15">
      <c r="B57"/>
    </row>
  </sheetData>
  <mergeCells count="74">
    <mergeCell ref="B2:B3"/>
    <mergeCell ref="E2:L3"/>
    <mergeCell ref="B4:L4"/>
    <mergeCell ref="D5:E5"/>
    <mergeCell ref="F5:G5"/>
    <mergeCell ref="H5:I5"/>
    <mergeCell ref="J5:L5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30:F30"/>
    <mergeCell ref="G30:L30"/>
    <mergeCell ref="B31:F31"/>
    <mergeCell ref="G31:L31"/>
    <mergeCell ref="B32:F32"/>
    <mergeCell ref="G32:L32"/>
    <mergeCell ref="B33:F33"/>
    <mergeCell ref="G33:L33"/>
    <mergeCell ref="B34:F34"/>
    <mergeCell ref="G34:L34"/>
    <mergeCell ref="B35:F35"/>
    <mergeCell ref="G35:L35"/>
    <mergeCell ref="B36:F36"/>
    <mergeCell ref="G36:L36"/>
    <mergeCell ref="B37:F37"/>
    <mergeCell ref="G37:L37"/>
    <mergeCell ref="B38:F38"/>
    <mergeCell ref="G38:L38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Hoja4!$C$3:$C$8</xm:f>
          </x14:formula1>
          <xm:sqref>E11</xm:sqref>
        </x14:dataValidation>
        <x14:dataValidation type="list" allowBlank="1" showInputMessage="1" showErrorMessage="1">
          <x14:formula1>
            <xm:f>Hoja4!$E$3:$E$37</xm:f>
          </x14:formula1>
          <xm:sqref>M5:N9 J5</xm:sqref>
        </x14:dataValidation>
        <x14:dataValidation type="list" allowBlank="1" showInputMessage="1" showErrorMessage="1">
          <x14:formula1>
            <xm:f>Hoja4!$F$3:$F$5</xm:f>
          </x14:formula1>
          <xm:sqref>K11:L11</xm:sqref>
        </x14:dataValidation>
        <x14:dataValidation type="list" allowBlank="1" showInputMessage="1" showErrorMessage="1">
          <x14:formula1>
            <xm:f>Hoja4!$B$3:$B$7</xm:f>
          </x14:formula1>
          <xm:sqref>C11</xm:sqref>
        </x14:dataValidation>
        <x14:dataValidation type="list" allowBlank="1" showInputMessage="1" showErrorMessage="1">
          <x14:formula1>
            <xm:f>Hoja4!$D$3:$D$6</xm:f>
          </x14:formula1>
          <xm:sqref>G11:H11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topLeftCell="A29" zoomScaleNormal="100" workbookViewId="0">
      <selection activeCell="G37" sqref="G37:L37"/>
    </sheetView>
  </sheetViews>
  <sheetFormatPr baseColWidth="10" defaultColWidth="8" defaultRowHeight="12.75"/>
  <cols>
    <col min="1" max="1" width="2.140625" style="85" customWidth="1"/>
    <col min="2" max="2" width="18.140625" style="85" customWidth="1"/>
    <col min="3" max="3" width="10.5703125" style="85" customWidth="1"/>
    <col min="4" max="4" width="11.5703125" style="85" customWidth="1"/>
    <col min="5" max="5" width="11.7109375" style="85" bestFit="1" customWidth="1"/>
    <col min="6" max="6" width="18.5703125" style="85" bestFit="1" customWidth="1"/>
    <col min="7" max="7" width="15.7109375" style="85" customWidth="1"/>
    <col min="8" max="8" width="10.7109375" style="85" customWidth="1"/>
    <col min="9" max="11" width="10.85546875" style="85" customWidth="1"/>
    <col min="12" max="12" width="10.7109375" style="85" customWidth="1"/>
    <col min="13" max="13" width="2" style="85" customWidth="1"/>
    <col min="14" max="16384" width="8" style="85"/>
  </cols>
  <sheetData>
    <row r="1" spans="2:14" ht="13.5" thickBot="1"/>
    <row r="2" spans="2:14" ht="24.95" customHeight="1">
      <c r="B2" s="392"/>
      <c r="C2" s="121" t="s">
        <v>106</v>
      </c>
      <c r="D2" s="86" t="s">
        <v>187</v>
      </c>
      <c r="E2" s="415" t="s">
        <v>99</v>
      </c>
      <c r="F2" s="416"/>
      <c r="G2" s="416"/>
      <c r="H2" s="416"/>
      <c r="I2" s="416"/>
      <c r="J2" s="416"/>
      <c r="K2" s="416"/>
      <c r="L2" s="417"/>
    </row>
    <row r="3" spans="2:14" ht="44.25" customHeight="1" thickBot="1">
      <c r="B3" s="393"/>
      <c r="C3" s="101" t="s">
        <v>97</v>
      </c>
      <c r="D3" s="102">
        <v>1</v>
      </c>
      <c r="E3" s="418"/>
      <c r="F3" s="419"/>
      <c r="G3" s="419"/>
      <c r="H3" s="419"/>
      <c r="I3" s="419"/>
      <c r="J3" s="419"/>
      <c r="K3" s="419"/>
      <c r="L3" s="420"/>
    </row>
    <row r="4" spans="2:14" ht="24.95" customHeight="1" thickBot="1">
      <c r="B4" s="412" t="s">
        <v>168</v>
      </c>
      <c r="C4" s="413"/>
      <c r="D4" s="413"/>
      <c r="E4" s="413"/>
      <c r="F4" s="413"/>
      <c r="G4" s="413"/>
      <c r="H4" s="413"/>
      <c r="I4" s="413"/>
      <c r="J4" s="413"/>
      <c r="K4" s="413"/>
      <c r="L4" s="414"/>
    </row>
    <row r="5" spans="2:14" ht="44.25" customHeight="1" thickBot="1">
      <c r="B5" s="120" t="s">
        <v>170</v>
      </c>
      <c r="C5" s="216"/>
      <c r="D5" s="421" t="s">
        <v>98</v>
      </c>
      <c r="E5" s="421"/>
      <c r="F5" s="422"/>
      <c r="G5" s="422"/>
      <c r="H5" s="421" t="s">
        <v>104</v>
      </c>
      <c r="I5" s="421"/>
      <c r="J5" s="423" t="s">
        <v>137</v>
      </c>
      <c r="K5" s="423"/>
      <c r="L5" s="424"/>
      <c r="M5" s="117"/>
      <c r="N5" s="117"/>
    </row>
    <row r="6" spans="2:14" ht="24.95" customHeight="1" thickBot="1">
      <c r="B6" s="412" t="s">
        <v>178</v>
      </c>
      <c r="C6" s="413"/>
      <c r="D6" s="413"/>
      <c r="E6" s="413"/>
      <c r="F6" s="413"/>
      <c r="G6" s="413"/>
      <c r="H6" s="413"/>
      <c r="I6" s="413"/>
      <c r="J6" s="413"/>
      <c r="K6" s="413"/>
      <c r="L6" s="414"/>
      <c r="M6" s="117"/>
      <c r="N6" s="117"/>
    </row>
    <row r="7" spans="2:14" ht="24.95" customHeight="1" thickBot="1">
      <c r="B7" s="123" t="s">
        <v>179</v>
      </c>
      <c r="C7" s="412" t="s">
        <v>169</v>
      </c>
      <c r="D7" s="414"/>
      <c r="E7" s="123" t="s">
        <v>180</v>
      </c>
      <c r="F7" s="123" t="s">
        <v>181</v>
      </c>
      <c r="G7" s="123" t="s">
        <v>186</v>
      </c>
      <c r="H7" s="124" t="s">
        <v>182</v>
      </c>
      <c r="I7" s="406" t="s">
        <v>183</v>
      </c>
      <c r="J7" s="407"/>
      <c r="K7" s="123" t="s">
        <v>184</v>
      </c>
      <c r="L7" s="123" t="s">
        <v>185</v>
      </c>
      <c r="M7" s="117"/>
      <c r="N7" s="117"/>
    </row>
    <row r="8" spans="2:14" ht="44.25" customHeight="1" thickBot="1">
      <c r="B8" s="219" t="s">
        <v>321</v>
      </c>
      <c r="C8" s="443" t="s">
        <v>322</v>
      </c>
      <c r="D8" s="444"/>
      <c r="E8" s="220" t="s">
        <v>385</v>
      </c>
      <c r="F8" s="220" t="s">
        <v>386</v>
      </c>
      <c r="G8" s="220">
        <v>2510122</v>
      </c>
      <c r="H8" s="220" t="s">
        <v>387</v>
      </c>
      <c r="I8" s="443" t="s">
        <v>388</v>
      </c>
      <c r="J8" s="444"/>
      <c r="K8" s="125">
        <v>33</v>
      </c>
      <c r="L8" s="126" t="s">
        <v>384</v>
      </c>
      <c r="M8" s="117"/>
      <c r="N8" s="117"/>
    </row>
    <row r="9" spans="2:14" ht="24.95" customHeight="1" thickBot="1">
      <c r="B9" s="454" t="s">
        <v>85</v>
      </c>
      <c r="C9" s="455"/>
      <c r="D9" s="455"/>
      <c r="E9" s="455"/>
      <c r="F9" s="455"/>
      <c r="G9" s="455"/>
      <c r="H9" s="455"/>
      <c r="I9" s="455"/>
      <c r="J9" s="455"/>
      <c r="K9" s="455"/>
      <c r="L9" s="456"/>
      <c r="M9" s="117"/>
      <c r="N9" s="117"/>
    </row>
    <row r="10" spans="2:14" ht="57.75" customHeight="1" thickBot="1">
      <c r="B10" s="119" t="s">
        <v>101</v>
      </c>
      <c r="C10" s="458" t="str">
        <f>MIR!D14</f>
        <v>Porcentaje de expedientes técnicos validados.</v>
      </c>
      <c r="D10" s="459"/>
      <c r="E10" s="459"/>
      <c r="F10" s="459"/>
      <c r="G10" s="107" t="s">
        <v>102</v>
      </c>
      <c r="H10" s="483" t="str">
        <f>MIR!C14</f>
        <v>Elaboración de expedientes técnicos de obra de infraestructura básica, complementaria y comunitaria.</v>
      </c>
      <c r="I10" s="459"/>
      <c r="J10" s="459"/>
      <c r="K10" s="459"/>
      <c r="L10" s="484"/>
    </row>
    <row r="11" spans="2:14" ht="30" customHeight="1" thickBot="1">
      <c r="B11" s="110" t="s">
        <v>103</v>
      </c>
      <c r="C11" s="215" t="s">
        <v>110</v>
      </c>
      <c r="D11" s="218" t="s">
        <v>105</v>
      </c>
      <c r="E11" s="125" t="s">
        <v>112</v>
      </c>
      <c r="F11" s="111" t="s">
        <v>119</v>
      </c>
      <c r="G11" s="410" t="s">
        <v>118</v>
      </c>
      <c r="H11" s="410"/>
      <c r="I11" s="457" t="s">
        <v>173</v>
      </c>
      <c r="J11" s="457"/>
      <c r="K11" s="410" t="s">
        <v>157</v>
      </c>
      <c r="L11" s="411"/>
    </row>
    <row r="12" spans="2:14" ht="31.5" customHeight="1">
      <c r="B12" s="481" t="s">
        <v>158</v>
      </c>
      <c r="C12" s="439"/>
      <c r="D12" s="439"/>
      <c r="E12" s="439"/>
      <c r="F12" s="439"/>
      <c r="G12" s="482"/>
      <c r="H12" s="439" t="s">
        <v>159</v>
      </c>
      <c r="I12" s="439"/>
      <c r="J12" s="481" t="s">
        <v>159</v>
      </c>
      <c r="K12" s="439"/>
      <c r="L12" s="482"/>
    </row>
    <row r="13" spans="2:14" ht="26.25" customHeight="1">
      <c r="B13" s="229" t="s">
        <v>160</v>
      </c>
      <c r="C13" s="485" t="s">
        <v>161</v>
      </c>
      <c r="D13" s="485"/>
      <c r="E13" s="485"/>
      <c r="F13" s="226" t="s">
        <v>171</v>
      </c>
      <c r="G13" s="226" t="s">
        <v>166</v>
      </c>
      <c r="H13" s="226" t="s">
        <v>162</v>
      </c>
      <c r="I13" s="226" t="s">
        <v>163</v>
      </c>
      <c r="J13" s="227"/>
      <c r="K13" s="228"/>
      <c r="L13" s="230"/>
    </row>
    <row r="14" spans="2:14" ht="58.5" customHeight="1" thickBot="1">
      <c r="B14" s="130" t="s">
        <v>333</v>
      </c>
      <c r="C14" s="465" t="str">
        <f>MIR!E14</f>
        <v>((Expedientes técnicos validados)/(Número de proyectos autorizados en el PGO)) X 100</v>
      </c>
      <c r="D14" s="466"/>
      <c r="E14" s="466"/>
      <c r="F14" s="223" t="s">
        <v>253</v>
      </c>
      <c r="G14" s="223" t="str">
        <f>MIR!H14</f>
        <v>Expediente técnico validado</v>
      </c>
      <c r="H14" s="223" t="s">
        <v>348</v>
      </c>
      <c r="I14" s="223" t="s">
        <v>478</v>
      </c>
      <c r="J14" s="223" t="s">
        <v>349</v>
      </c>
      <c r="K14" s="223" t="s">
        <v>350</v>
      </c>
      <c r="L14" s="222" t="s">
        <v>167</v>
      </c>
    </row>
    <row r="15" spans="2:14" ht="24.95" customHeight="1" thickBot="1">
      <c r="B15" s="403" t="s">
        <v>172</v>
      </c>
      <c r="C15" s="404"/>
      <c r="D15" s="404"/>
      <c r="E15" s="404"/>
      <c r="F15" s="405"/>
      <c r="G15" s="400" t="s">
        <v>87</v>
      </c>
      <c r="H15" s="401"/>
      <c r="I15" s="401"/>
      <c r="J15" s="401"/>
      <c r="K15" s="401"/>
      <c r="L15" s="402"/>
    </row>
    <row r="16" spans="2:14" ht="24.95" customHeight="1" thickBot="1">
      <c r="B16" s="442" t="s">
        <v>175</v>
      </c>
      <c r="C16" s="435"/>
      <c r="D16" s="217" t="s">
        <v>176</v>
      </c>
      <c r="E16" s="435" t="s">
        <v>163</v>
      </c>
      <c r="F16" s="436"/>
      <c r="G16" s="451" t="s">
        <v>175</v>
      </c>
      <c r="H16" s="449"/>
      <c r="I16" s="449" t="s">
        <v>176</v>
      </c>
      <c r="J16" s="449"/>
      <c r="K16" s="449" t="s">
        <v>163</v>
      </c>
      <c r="L16" s="450"/>
    </row>
    <row r="17" spans="2:12" ht="24.95" customHeight="1" thickBot="1">
      <c r="B17" s="463" t="s">
        <v>486</v>
      </c>
      <c r="C17" s="464"/>
      <c r="D17" s="224">
        <v>2024</v>
      </c>
      <c r="E17" s="437" t="s">
        <v>478</v>
      </c>
      <c r="F17" s="438"/>
      <c r="G17" s="488">
        <v>0</v>
      </c>
      <c r="H17" s="489"/>
      <c r="I17" s="447">
        <v>2024</v>
      </c>
      <c r="J17" s="448"/>
      <c r="K17" s="490" t="s">
        <v>478</v>
      </c>
      <c r="L17" s="491"/>
    </row>
    <row r="18" spans="2:12" ht="30" customHeight="1" thickBot="1">
      <c r="B18" s="394" t="s">
        <v>174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6"/>
    </row>
    <row r="19" spans="2:12" ht="30" customHeight="1" thickBot="1">
      <c r="B19" s="394" t="s">
        <v>177</v>
      </c>
      <c r="C19" s="395"/>
      <c r="D19" s="395"/>
      <c r="E19" s="395"/>
      <c r="F19" s="395"/>
      <c r="G19" s="395"/>
      <c r="H19" s="395"/>
      <c r="I19" s="395"/>
      <c r="J19" s="395"/>
      <c r="K19" s="395"/>
      <c r="L19" s="396"/>
    </row>
    <row r="20" spans="2:12" ht="20.100000000000001" customHeight="1">
      <c r="B20" s="431" t="s">
        <v>86</v>
      </c>
      <c r="C20" s="432"/>
      <c r="D20" s="432"/>
      <c r="E20" s="432"/>
      <c r="F20" s="432"/>
      <c r="G20" s="492" t="s">
        <v>363</v>
      </c>
      <c r="H20" s="492"/>
      <c r="I20" s="492"/>
      <c r="J20" s="492"/>
      <c r="K20" s="492"/>
      <c r="L20" s="493"/>
    </row>
    <row r="21" spans="2:12" ht="29.25" customHeight="1">
      <c r="B21" s="429" t="s">
        <v>89</v>
      </c>
      <c r="C21" s="430"/>
      <c r="D21" s="430"/>
      <c r="E21" s="430"/>
      <c r="F21" s="430"/>
      <c r="G21" s="494" t="s">
        <v>364</v>
      </c>
      <c r="H21" s="494"/>
      <c r="I21" s="494"/>
      <c r="J21" s="494"/>
      <c r="K21" s="494"/>
      <c r="L21" s="495"/>
    </row>
    <row r="22" spans="2:12" ht="20.100000000000001" customHeight="1">
      <c r="B22" s="429" t="s">
        <v>90</v>
      </c>
      <c r="C22" s="430"/>
      <c r="D22" s="430"/>
      <c r="E22" s="430"/>
      <c r="F22" s="430"/>
      <c r="G22" s="486" t="str">
        <f>MIR!H14</f>
        <v>Expediente técnico validado</v>
      </c>
      <c r="H22" s="486"/>
      <c r="I22" s="486"/>
      <c r="J22" s="486"/>
      <c r="K22" s="486"/>
      <c r="L22" s="487"/>
    </row>
    <row r="23" spans="2:12" ht="20.100000000000001" customHeight="1">
      <c r="B23" s="429" t="s">
        <v>91</v>
      </c>
      <c r="C23" s="430"/>
      <c r="D23" s="430"/>
      <c r="E23" s="430"/>
      <c r="F23" s="430"/>
      <c r="G23" s="486" t="s">
        <v>354</v>
      </c>
      <c r="H23" s="486"/>
      <c r="I23" s="486"/>
      <c r="J23" s="486"/>
      <c r="K23" s="486"/>
      <c r="L23" s="487"/>
    </row>
    <row r="24" spans="2:12" ht="20.100000000000001" customHeight="1">
      <c r="B24" s="429" t="s">
        <v>92</v>
      </c>
      <c r="C24" s="430"/>
      <c r="D24" s="430"/>
      <c r="E24" s="430"/>
      <c r="F24" s="430"/>
      <c r="G24" s="486" t="s">
        <v>254</v>
      </c>
      <c r="H24" s="486"/>
      <c r="I24" s="486"/>
      <c r="J24" s="486"/>
      <c r="K24" s="486"/>
      <c r="L24" s="487"/>
    </row>
    <row r="25" spans="2:12" ht="26.25" customHeight="1">
      <c r="B25" s="429" t="s">
        <v>93</v>
      </c>
      <c r="C25" s="430"/>
      <c r="D25" s="430"/>
      <c r="E25" s="430"/>
      <c r="F25" s="430"/>
      <c r="G25" s="494" t="s">
        <v>327</v>
      </c>
      <c r="H25" s="494"/>
      <c r="I25" s="494"/>
      <c r="J25" s="494"/>
      <c r="K25" s="494"/>
      <c r="L25" s="495"/>
    </row>
    <row r="26" spans="2:12" ht="20.100000000000001" customHeight="1">
      <c r="B26" s="429" t="s">
        <v>94</v>
      </c>
      <c r="C26" s="430"/>
      <c r="D26" s="430"/>
      <c r="E26" s="430"/>
      <c r="F26" s="430"/>
      <c r="G26" s="486" t="s">
        <v>306</v>
      </c>
      <c r="H26" s="486"/>
      <c r="I26" s="486"/>
      <c r="J26" s="486"/>
      <c r="K26" s="486"/>
      <c r="L26" s="487"/>
    </row>
    <row r="27" spans="2:12" ht="20.100000000000001" customHeight="1" thickBot="1">
      <c r="B27" s="433" t="s">
        <v>95</v>
      </c>
      <c r="C27" s="434"/>
      <c r="D27" s="434"/>
      <c r="E27" s="434"/>
      <c r="F27" s="434"/>
      <c r="G27" s="496" t="s">
        <v>307</v>
      </c>
      <c r="H27" s="496"/>
      <c r="I27" s="496"/>
      <c r="J27" s="496"/>
      <c r="K27" s="496"/>
      <c r="L27" s="497"/>
    </row>
    <row r="28" spans="2:12" ht="20.100000000000001" customHeight="1" thickBot="1">
      <c r="B28" s="439" t="s">
        <v>96</v>
      </c>
      <c r="C28" s="439"/>
      <c r="D28" s="439"/>
      <c r="E28" s="439"/>
      <c r="F28" s="439"/>
      <c r="G28" s="439"/>
      <c r="H28" s="439"/>
      <c r="I28" s="439"/>
      <c r="J28" s="439"/>
      <c r="K28" s="439"/>
      <c r="L28" s="439"/>
    </row>
    <row r="29" spans="2:12" ht="20.100000000000001" customHeight="1">
      <c r="B29" s="431" t="s">
        <v>86</v>
      </c>
      <c r="C29" s="432"/>
      <c r="D29" s="432"/>
      <c r="E29" s="432"/>
      <c r="F29" s="432"/>
      <c r="G29" s="477" t="s">
        <v>365</v>
      </c>
      <c r="H29" s="477"/>
      <c r="I29" s="477"/>
      <c r="J29" s="477"/>
      <c r="K29" s="477"/>
      <c r="L29" s="478"/>
    </row>
    <row r="30" spans="2:12" ht="24.75" customHeight="1">
      <c r="B30" s="429" t="s">
        <v>89</v>
      </c>
      <c r="C30" s="430"/>
      <c r="D30" s="430"/>
      <c r="E30" s="430"/>
      <c r="F30" s="430"/>
      <c r="G30" s="473" t="s">
        <v>366</v>
      </c>
      <c r="H30" s="473"/>
      <c r="I30" s="473"/>
      <c r="J30" s="473"/>
      <c r="K30" s="473"/>
      <c r="L30" s="474"/>
    </row>
    <row r="31" spans="2:12" ht="20.100000000000001" customHeight="1">
      <c r="B31" s="429" t="s">
        <v>90</v>
      </c>
      <c r="C31" s="430"/>
      <c r="D31" s="430"/>
      <c r="E31" s="430"/>
      <c r="F31" s="430"/>
      <c r="G31" s="473" t="s">
        <v>342</v>
      </c>
      <c r="H31" s="473"/>
      <c r="I31" s="473"/>
      <c r="J31" s="473"/>
      <c r="K31" s="473"/>
      <c r="L31" s="474"/>
    </row>
    <row r="32" spans="2:12" ht="20.100000000000001" customHeight="1">
      <c r="B32" s="429" t="s">
        <v>91</v>
      </c>
      <c r="C32" s="430"/>
      <c r="D32" s="430"/>
      <c r="E32" s="430"/>
      <c r="F32" s="430"/>
      <c r="G32" s="498" t="s">
        <v>326</v>
      </c>
      <c r="H32" s="499"/>
      <c r="I32" s="499"/>
      <c r="J32" s="499"/>
      <c r="K32" s="499"/>
      <c r="L32" s="500"/>
    </row>
    <row r="33" spans="2:13" ht="20.100000000000001" customHeight="1">
      <c r="B33" s="429" t="s">
        <v>92</v>
      </c>
      <c r="C33" s="430"/>
      <c r="D33" s="430"/>
      <c r="E33" s="430"/>
      <c r="F33" s="430"/>
      <c r="G33" s="473" t="s">
        <v>254</v>
      </c>
      <c r="H33" s="473"/>
      <c r="I33" s="473"/>
      <c r="J33" s="473"/>
      <c r="K33" s="473"/>
      <c r="L33" s="474"/>
      <c r="M33" s="85" t="s">
        <v>7</v>
      </c>
    </row>
    <row r="34" spans="2:13" ht="20.100000000000001" customHeight="1">
      <c r="B34" s="429" t="s">
        <v>93</v>
      </c>
      <c r="C34" s="430"/>
      <c r="D34" s="430"/>
      <c r="E34" s="430"/>
      <c r="F34" s="430"/>
      <c r="G34" s="473" t="s">
        <v>327</v>
      </c>
      <c r="H34" s="473"/>
      <c r="I34" s="473"/>
      <c r="J34" s="473"/>
      <c r="K34" s="473"/>
      <c r="L34" s="474"/>
    </row>
    <row r="35" spans="2:13" ht="20.100000000000001" customHeight="1">
      <c r="B35" s="429" t="s">
        <v>94</v>
      </c>
      <c r="C35" s="430"/>
      <c r="D35" s="430"/>
      <c r="E35" s="430"/>
      <c r="F35" s="430"/>
      <c r="G35" s="473" t="s">
        <v>328</v>
      </c>
      <c r="H35" s="473"/>
      <c r="I35" s="473"/>
      <c r="J35" s="473"/>
      <c r="K35" s="473"/>
      <c r="L35" s="474"/>
    </row>
    <row r="36" spans="2:13" ht="20.100000000000001" customHeight="1" thickBot="1">
      <c r="B36" s="433" t="s">
        <v>95</v>
      </c>
      <c r="C36" s="434"/>
      <c r="D36" s="434"/>
      <c r="E36" s="434"/>
      <c r="F36" s="434"/>
      <c r="G36" s="479" t="s">
        <v>485</v>
      </c>
      <c r="H36" s="479"/>
      <c r="I36" s="479"/>
      <c r="J36" s="479"/>
      <c r="K36" s="479"/>
      <c r="L36" s="480"/>
    </row>
    <row r="37" spans="2:13">
      <c r="B37" s="382" t="s">
        <v>164</v>
      </c>
      <c r="C37" s="383"/>
      <c r="D37" s="383"/>
      <c r="E37" s="383"/>
      <c r="F37" s="384"/>
      <c r="G37" s="385" t="s">
        <v>165</v>
      </c>
      <c r="H37" s="383"/>
      <c r="I37" s="383"/>
      <c r="J37" s="383"/>
      <c r="K37" s="383"/>
      <c r="L37" s="386"/>
    </row>
    <row r="38" spans="2:13" ht="75" customHeight="1" thickBot="1">
      <c r="B38" s="387"/>
      <c r="C38" s="388"/>
      <c r="D38" s="388"/>
      <c r="E38" s="388"/>
      <c r="F38" s="389"/>
      <c r="G38" s="390"/>
      <c r="H38" s="388"/>
      <c r="I38" s="388"/>
      <c r="J38" s="388"/>
      <c r="K38" s="388"/>
      <c r="L38" s="391"/>
    </row>
    <row r="57" spans="2:2" ht="15">
      <c r="B57"/>
    </row>
  </sheetData>
  <mergeCells count="74">
    <mergeCell ref="B2:B3"/>
    <mergeCell ref="E2:L3"/>
    <mergeCell ref="B4:L4"/>
    <mergeCell ref="D5:E5"/>
    <mergeCell ref="F5:G5"/>
    <mergeCell ref="H5:I5"/>
    <mergeCell ref="J5:L5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30:F30"/>
    <mergeCell ref="G30:L30"/>
    <mergeCell ref="B31:F31"/>
    <mergeCell ref="G31:L31"/>
    <mergeCell ref="B32:F32"/>
    <mergeCell ref="G32:L32"/>
    <mergeCell ref="B33:F33"/>
    <mergeCell ref="G33:L33"/>
    <mergeCell ref="B34:F34"/>
    <mergeCell ref="G34:L34"/>
    <mergeCell ref="B35:F35"/>
    <mergeCell ref="G35:L35"/>
    <mergeCell ref="B36:F36"/>
    <mergeCell ref="G36:L36"/>
    <mergeCell ref="B37:F37"/>
    <mergeCell ref="G37:L37"/>
    <mergeCell ref="B38:F38"/>
    <mergeCell ref="G38:L38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Hoja4!$D$3:$D$6</xm:f>
          </x14:formula1>
          <xm:sqref>G11:H11</xm:sqref>
        </x14:dataValidation>
        <x14:dataValidation type="list" allowBlank="1" showInputMessage="1" showErrorMessage="1">
          <x14:formula1>
            <xm:f>Hoja4!$B$3:$B$7</xm:f>
          </x14:formula1>
          <xm:sqref>C11</xm:sqref>
        </x14:dataValidation>
        <x14:dataValidation type="list" allowBlank="1" showInputMessage="1" showErrorMessage="1">
          <x14:formula1>
            <xm:f>Hoja4!$F$3:$F$5</xm:f>
          </x14:formula1>
          <xm:sqref>K11:L11</xm:sqref>
        </x14:dataValidation>
        <x14:dataValidation type="list" allowBlank="1" showInputMessage="1" showErrorMessage="1">
          <x14:formula1>
            <xm:f>Hoja4!$E$3:$E$37</xm:f>
          </x14:formula1>
          <xm:sqref>M5:N9 J5</xm:sqref>
        </x14:dataValidation>
        <x14:dataValidation type="list" allowBlank="1" showInputMessage="1" showErrorMessage="1">
          <x14:formula1>
            <xm:f>Hoja4!$C$3:$C$8</xm:f>
          </x14:formula1>
          <xm:sqref>E11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zoomScaleNormal="100" workbookViewId="0">
      <selection activeCell="K1" sqref="K1"/>
    </sheetView>
  </sheetViews>
  <sheetFormatPr baseColWidth="10" defaultColWidth="8" defaultRowHeight="12.75"/>
  <cols>
    <col min="1" max="1" width="2.140625" style="85" customWidth="1"/>
    <col min="2" max="2" width="18.140625" style="85" customWidth="1"/>
    <col min="3" max="3" width="10.5703125" style="85" customWidth="1"/>
    <col min="4" max="4" width="11.5703125" style="85" customWidth="1"/>
    <col min="5" max="5" width="11.7109375" style="85" bestFit="1" customWidth="1"/>
    <col min="6" max="6" width="18.5703125" style="85" bestFit="1" customWidth="1"/>
    <col min="7" max="7" width="15.7109375" style="85" customWidth="1"/>
    <col min="8" max="8" width="10.7109375" style="85" customWidth="1"/>
    <col min="9" max="11" width="10.85546875" style="85" customWidth="1"/>
    <col min="12" max="12" width="10.7109375" style="85" customWidth="1"/>
    <col min="13" max="13" width="2" style="85" customWidth="1"/>
    <col min="14" max="16384" width="8" style="85"/>
  </cols>
  <sheetData>
    <row r="1" spans="2:14" ht="13.5" thickBot="1"/>
    <row r="2" spans="2:14" ht="24.95" customHeight="1">
      <c r="B2" s="392"/>
      <c r="C2" s="121" t="s">
        <v>106</v>
      </c>
      <c r="D2" s="86" t="s">
        <v>187</v>
      </c>
      <c r="E2" s="415" t="s">
        <v>99</v>
      </c>
      <c r="F2" s="416"/>
      <c r="G2" s="416"/>
      <c r="H2" s="416"/>
      <c r="I2" s="416"/>
      <c r="J2" s="416"/>
      <c r="K2" s="416"/>
      <c r="L2" s="417"/>
    </row>
    <row r="3" spans="2:14" ht="44.25" customHeight="1" thickBot="1">
      <c r="B3" s="393"/>
      <c r="C3" s="101" t="s">
        <v>97</v>
      </c>
      <c r="D3" s="102">
        <v>1</v>
      </c>
      <c r="E3" s="418"/>
      <c r="F3" s="419"/>
      <c r="G3" s="419"/>
      <c r="H3" s="419"/>
      <c r="I3" s="419"/>
      <c r="J3" s="419"/>
      <c r="K3" s="419"/>
      <c r="L3" s="420"/>
    </row>
    <row r="4" spans="2:14" ht="24.95" customHeight="1" thickBot="1">
      <c r="B4" s="412" t="s">
        <v>168</v>
      </c>
      <c r="C4" s="413"/>
      <c r="D4" s="413"/>
      <c r="E4" s="413"/>
      <c r="F4" s="413"/>
      <c r="G4" s="413"/>
      <c r="H4" s="413"/>
      <c r="I4" s="413"/>
      <c r="J4" s="413"/>
      <c r="K4" s="413"/>
      <c r="L4" s="414"/>
    </row>
    <row r="5" spans="2:14" ht="44.25" customHeight="1" thickBot="1">
      <c r="B5" s="120" t="s">
        <v>170</v>
      </c>
      <c r="C5" s="216"/>
      <c r="D5" s="421" t="s">
        <v>98</v>
      </c>
      <c r="E5" s="421"/>
      <c r="F5" s="422"/>
      <c r="G5" s="422"/>
      <c r="H5" s="421" t="s">
        <v>104</v>
      </c>
      <c r="I5" s="421"/>
      <c r="J5" s="423" t="s">
        <v>137</v>
      </c>
      <c r="K5" s="423"/>
      <c r="L5" s="424"/>
      <c r="M5" s="117"/>
      <c r="N5" s="117"/>
    </row>
    <row r="6" spans="2:14" ht="24.95" customHeight="1" thickBot="1">
      <c r="B6" s="412" t="s">
        <v>178</v>
      </c>
      <c r="C6" s="413"/>
      <c r="D6" s="413"/>
      <c r="E6" s="413"/>
      <c r="F6" s="413"/>
      <c r="G6" s="413"/>
      <c r="H6" s="413"/>
      <c r="I6" s="413"/>
      <c r="J6" s="413"/>
      <c r="K6" s="413"/>
      <c r="L6" s="414"/>
      <c r="M6" s="117"/>
      <c r="N6" s="117"/>
    </row>
    <row r="7" spans="2:14" ht="24.95" customHeight="1" thickBot="1">
      <c r="B7" s="123" t="s">
        <v>179</v>
      </c>
      <c r="C7" s="412" t="s">
        <v>169</v>
      </c>
      <c r="D7" s="414"/>
      <c r="E7" s="123" t="s">
        <v>180</v>
      </c>
      <c r="F7" s="123" t="s">
        <v>181</v>
      </c>
      <c r="G7" s="123" t="s">
        <v>186</v>
      </c>
      <c r="H7" s="124" t="s">
        <v>182</v>
      </c>
      <c r="I7" s="406" t="s">
        <v>183</v>
      </c>
      <c r="J7" s="407"/>
      <c r="K7" s="123" t="s">
        <v>184</v>
      </c>
      <c r="L7" s="123" t="s">
        <v>185</v>
      </c>
      <c r="M7" s="117"/>
      <c r="N7" s="117"/>
    </row>
    <row r="8" spans="2:14" ht="44.25" customHeight="1" thickBot="1">
      <c r="B8" s="219" t="s">
        <v>321</v>
      </c>
      <c r="C8" s="443" t="s">
        <v>322</v>
      </c>
      <c r="D8" s="444"/>
      <c r="E8" s="220" t="s">
        <v>385</v>
      </c>
      <c r="F8" s="220" t="s">
        <v>386</v>
      </c>
      <c r="G8" s="220">
        <v>2510122</v>
      </c>
      <c r="H8" s="220" t="s">
        <v>387</v>
      </c>
      <c r="I8" s="443" t="s">
        <v>388</v>
      </c>
      <c r="J8" s="444"/>
      <c r="K8" s="125">
        <v>33</v>
      </c>
      <c r="L8" s="126" t="s">
        <v>384</v>
      </c>
      <c r="M8" s="117"/>
      <c r="N8" s="117"/>
    </row>
    <row r="9" spans="2:14" ht="24.95" customHeight="1" thickBot="1">
      <c r="B9" s="454" t="s">
        <v>85</v>
      </c>
      <c r="C9" s="455"/>
      <c r="D9" s="455"/>
      <c r="E9" s="455"/>
      <c r="F9" s="455"/>
      <c r="G9" s="455"/>
      <c r="H9" s="455"/>
      <c r="I9" s="455"/>
      <c r="J9" s="455"/>
      <c r="K9" s="455"/>
      <c r="L9" s="456"/>
      <c r="M9" s="117"/>
      <c r="N9" s="117"/>
    </row>
    <row r="10" spans="2:14" ht="57.75" customHeight="1" thickBot="1">
      <c r="B10" s="119" t="s">
        <v>101</v>
      </c>
      <c r="C10" s="458" t="str">
        <f>MIR!D15</f>
        <v xml:space="preserve">Porcentaje de verificaciones físicas </v>
      </c>
      <c r="D10" s="459"/>
      <c r="E10" s="459"/>
      <c r="F10" s="459"/>
      <c r="G10" s="107" t="s">
        <v>102</v>
      </c>
      <c r="H10" s="483" t="str">
        <f>MIR!C15</f>
        <v>Atención a solicitudes de la ciudadania de obras de infraestructura básica, complementaria y comunitaria.</v>
      </c>
      <c r="I10" s="459"/>
      <c r="J10" s="459"/>
      <c r="K10" s="459"/>
      <c r="L10" s="484"/>
    </row>
    <row r="11" spans="2:14" ht="30" customHeight="1" thickBot="1">
      <c r="B11" s="110" t="s">
        <v>103</v>
      </c>
      <c r="C11" s="215" t="s">
        <v>110</v>
      </c>
      <c r="D11" s="218" t="s">
        <v>105</v>
      </c>
      <c r="E11" s="125" t="s">
        <v>112</v>
      </c>
      <c r="F11" s="111" t="s">
        <v>119</v>
      </c>
      <c r="G11" s="410" t="s">
        <v>118</v>
      </c>
      <c r="H11" s="410"/>
      <c r="I11" s="457" t="s">
        <v>173</v>
      </c>
      <c r="J11" s="457"/>
      <c r="K11" s="410" t="s">
        <v>157</v>
      </c>
      <c r="L11" s="411"/>
    </row>
    <row r="12" spans="2:14" ht="31.5" customHeight="1">
      <c r="B12" s="481" t="s">
        <v>158</v>
      </c>
      <c r="C12" s="439"/>
      <c r="D12" s="439"/>
      <c r="E12" s="439"/>
      <c r="F12" s="439"/>
      <c r="G12" s="482"/>
      <c r="H12" s="439" t="s">
        <v>159</v>
      </c>
      <c r="I12" s="439"/>
      <c r="J12" s="481" t="s">
        <v>159</v>
      </c>
      <c r="K12" s="439"/>
      <c r="L12" s="482"/>
    </row>
    <row r="13" spans="2:14" ht="26.25" customHeight="1">
      <c r="B13" s="229" t="s">
        <v>160</v>
      </c>
      <c r="C13" s="485" t="s">
        <v>161</v>
      </c>
      <c r="D13" s="485"/>
      <c r="E13" s="485"/>
      <c r="F13" s="226" t="s">
        <v>171</v>
      </c>
      <c r="G13" s="226" t="s">
        <v>166</v>
      </c>
      <c r="H13" s="226" t="s">
        <v>162</v>
      </c>
      <c r="I13" s="226" t="s">
        <v>163</v>
      </c>
      <c r="J13" s="227"/>
      <c r="K13" s="228"/>
      <c r="L13" s="230"/>
    </row>
    <row r="14" spans="2:14" ht="58.5" customHeight="1" thickBot="1">
      <c r="B14" s="130" t="s">
        <v>333</v>
      </c>
      <c r="C14" s="465" t="str">
        <f>MIR!E15</f>
        <v>((Número de verificaciones realizadas)/(Número de solicitudes recibidas)) X 100</v>
      </c>
      <c r="D14" s="466"/>
      <c r="E14" s="466"/>
      <c r="F14" s="223" t="s">
        <v>253</v>
      </c>
      <c r="G14" s="223" t="str">
        <f>MIR!H15</f>
        <v xml:space="preserve">Dictamen de solicitud de obra. </v>
      </c>
      <c r="H14" s="223" t="s">
        <v>348</v>
      </c>
      <c r="I14" s="223" t="s">
        <v>478</v>
      </c>
      <c r="J14" s="223" t="s">
        <v>349</v>
      </c>
      <c r="K14" s="223" t="s">
        <v>350</v>
      </c>
      <c r="L14" s="222" t="s">
        <v>167</v>
      </c>
    </row>
    <row r="15" spans="2:14" ht="24.95" customHeight="1" thickBot="1">
      <c r="B15" s="403" t="s">
        <v>172</v>
      </c>
      <c r="C15" s="404"/>
      <c r="D15" s="404"/>
      <c r="E15" s="404"/>
      <c r="F15" s="405"/>
      <c r="G15" s="400" t="s">
        <v>87</v>
      </c>
      <c r="H15" s="401"/>
      <c r="I15" s="401"/>
      <c r="J15" s="401"/>
      <c r="K15" s="401"/>
      <c r="L15" s="402"/>
    </row>
    <row r="16" spans="2:14" ht="24.95" customHeight="1" thickBot="1">
      <c r="B16" s="442" t="s">
        <v>175</v>
      </c>
      <c r="C16" s="435"/>
      <c r="D16" s="217" t="s">
        <v>176</v>
      </c>
      <c r="E16" s="435" t="s">
        <v>163</v>
      </c>
      <c r="F16" s="436"/>
      <c r="G16" s="451" t="s">
        <v>175</v>
      </c>
      <c r="H16" s="449"/>
      <c r="I16" s="449" t="s">
        <v>176</v>
      </c>
      <c r="J16" s="449"/>
      <c r="K16" s="449" t="s">
        <v>163</v>
      </c>
      <c r="L16" s="450"/>
    </row>
    <row r="17" spans="2:12" ht="24.95" customHeight="1" thickBot="1">
      <c r="B17" s="463" t="s">
        <v>115</v>
      </c>
      <c r="C17" s="464"/>
      <c r="D17" s="224">
        <v>2024</v>
      </c>
      <c r="E17" s="437" t="s">
        <v>478</v>
      </c>
      <c r="F17" s="438"/>
      <c r="G17" s="488"/>
      <c r="H17" s="489"/>
      <c r="I17" s="447">
        <v>2024</v>
      </c>
      <c r="J17" s="448"/>
      <c r="K17" s="490" t="s">
        <v>478</v>
      </c>
      <c r="L17" s="491"/>
    </row>
    <row r="18" spans="2:12" ht="30" customHeight="1" thickBot="1">
      <c r="B18" s="394" t="s">
        <v>174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6"/>
    </row>
    <row r="19" spans="2:12" ht="30" customHeight="1" thickBot="1">
      <c r="B19" s="394" t="s">
        <v>177</v>
      </c>
      <c r="C19" s="395"/>
      <c r="D19" s="395"/>
      <c r="E19" s="395"/>
      <c r="F19" s="395"/>
      <c r="G19" s="395"/>
      <c r="H19" s="395"/>
      <c r="I19" s="395"/>
      <c r="J19" s="395"/>
      <c r="K19" s="395"/>
      <c r="L19" s="396"/>
    </row>
    <row r="20" spans="2:12" ht="20.100000000000001" customHeight="1">
      <c r="B20" s="431" t="s">
        <v>86</v>
      </c>
      <c r="C20" s="432"/>
      <c r="D20" s="432"/>
      <c r="E20" s="432"/>
      <c r="F20" s="432"/>
      <c r="G20" s="492" t="s">
        <v>368</v>
      </c>
      <c r="H20" s="492"/>
      <c r="I20" s="492"/>
      <c r="J20" s="492"/>
      <c r="K20" s="492"/>
      <c r="L20" s="493"/>
    </row>
    <row r="21" spans="2:12" ht="29.25" customHeight="1">
      <c r="B21" s="429" t="s">
        <v>89</v>
      </c>
      <c r="C21" s="430"/>
      <c r="D21" s="430"/>
      <c r="E21" s="430"/>
      <c r="F21" s="430"/>
      <c r="G21" s="494" t="s">
        <v>369</v>
      </c>
      <c r="H21" s="494"/>
      <c r="I21" s="494"/>
      <c r="J21" s="494"/>
      <c r="K21" s="494"/>
      <c r="L21" s="495"/>
    </row>
    <row r="22" spans="2:12" ht="20.100000000000001" customHeight="1">
      <c r="B22" s="429" t="s">
        <v>90</v>
      </c>
      <c r="C22" s="430"/>
      <c r="D22" s="430"/>
      <c r="E22" s="430"/>
      <c r="F22" s="430"/>
      <c r="G22" s="486" t="str">
        <f>MIR!H15</f>
        <v xml:space="preserve">Dictamen de solicitud de obra. </v>
      </c>
      <c r="H22" s="486"/>
      <c r="I22" s="486"/>
      <c r="J22" s="486"/>
      <c r="K22" s="486"/>
      <c r="L22" s="487"/>
    </row>
    <row r="23" spans="2:12" ht="20.100000000000001" customHeight="1">
      <c r="B23" s="429" t="s">
        <v>91</v>
      </c>
      <c r="C23" s="430"/>
      <c r="D23" s="430"/>
      <c r="E23" s="430"/>
      <c r="F23" s="430"/>
      <c r="G23" s="486" t="s">
        <v>354</v>
      </c>
      <c r="H23" s="486"/>
      <c r="I23" s="486"/>
      <c r="J23" s="486"/>
      <c r="K23" s="486"/>
      <c r="L23" s="487"/>
    </row>
    <row r="24" spans="2:12" ht="20.100000000000001" customHeight="1">
      <c r="B24" s="429" t="s">
        <v>92</v>
      </c>
      <c r="C24" s="430"/>
      <c r="D24" s="430"/>
      <c r="E24" s="430"/>
      <c r="F24" s="430"/>
      <c r="G24" s="486" t="s">
        <v>254</v>
      </c>
      <c r="H24" s="486"/>
      <c r="I24" s="486"/>
      <c r="J24" s="486"/>
      <c r="K24" s="486"/>
      <c r="L24" s="487"/>
    </row>
    <row r="25" spans="2:12" ht="26.25" customHeight="1">
      <c r="B25" s="429" t="s">
        <v>93</v>
      </c>
      <c r="C25" s="430"/>
      <c r="D25" s="430"/>
      <c r="E25" s="430"/>
      <c r="F25" s="430"/>
      <c r="G25" s="494" t="s">
        <v>327</v>
      </c>
      <c r="H25" s="494"/>
      <c r="I25" s="494"/>
      <c r="J25" s="494"/>
      <c r="K25" s="494"/>
      <c r="L25" s="495"/>
    </row>
    <row r="26" spans="2:12" ht="20.100000000000001" customHeight="1">
      <c r="B26" s="429" t="s">
        <v>94</v>
      </c>
      <c r="C26" s="430"/>
      <c r="D26" s="430"/>
      <c r="E26" s="430"/>
      <c r="F26" s="430"/>
      <c r="G26" s="486" t="s">
        <v>306</v>
      </c>
      <c r="H26" s="486"/>
      <c r="I26" s="486"/>
      <c r="J26" s="486"/>
      <c r="K26" s="486"/>
      <c r="L26" s="487"/>
    </row>
    <row r="27" spans="2:12" ht="20.100000000000001" customHeight="1" thickBot="1">
      <c r="B27" s="433" t="s">
        <v>95</v>
      </c>
      <c r="C27" s="434"/>
      <c r="D27" s="434"/>
      <c r="E27" s="434"/>
      <c r="F27" s="434"/>
      <c r="G27" s="496" t="s">
        <v>307</v>
      </c>
      <c r="H27" s="496"/>
      <c r="I27" s="496"/>
      <c r="J27" s="496"/>
      <c r="K27" s="496"/>
      <c r="L27" s="497"/>
    </row>
    <row r="28" spans="2:12" ht="20.100000000000001" customHeight="1" thickBot="1">
      <c r="B28" s="439" t="s">
        <v>96</v>
      </c>
      <c r="C28" s="439"/>
      <c r="D28" s="439"/>
      <c r="E28" s="439"/>
      <c r="F28" s="439"/>
      <c r="G28" s="439"/>
      <c r="H28" s="439"/>
      <c r="I28" s="439"/>
      <c r="J28" s="439"/>
      <c r="K28" s="439"/>
      <c r="L28" s="439"/>
    </row>
    <row r="29" spans="2:12" ht="20.100000000000001" customHeight="1">
      <c r="B29" s="431" t="s">
        <v>86</v>
      </c>
      <c r="C29" s="432"/>
      <c r="D29" s="432"/>
      <c r="E29" s="432"/>
      <c r="F29" s="432"/>
      <c r="G29" s="477" t="s">
        <v>370</v>
      </c>
      <c r="H29" s="477"/>
      <c r="I29" s="477"/>
      <c r="J29" s="477"/>
      <c r="K29" s="477"/>
      <c r="L29" s="478"/>
    </row>
    <row r="30" spans="2:12" ht="24.75" customHeight="1">
      <c r="B30" s="429" t="s">
        <v>89</v>
      </c>
      <c r="C30" s="430"/>
      <c r="D30" s="430"/>
      <c r="E30" s="430"/>
      <c r="F30" s="430"/>
      <c r="G30" s="473" t="s">
        <v>371</v>
      </c>
      <c r="H30" s="473"/>
      <c r="I30" s="473"/>
      <c r="J30" s="473"/>
      <c r="K30" s="473"/>
      <c r="L30" s="474"/>
    </row>
    <row r="31" spans="2:12" ht="20.100000000000001" customHeight="1">
      <c r="B31" s="429" t="s">
        <v>90</v>
      </c>
      <c r="C31" s="430"/>
      <c r="D31" s="430"/>
      <c r="E31" s="430"/>
      <c r="F31" s="430"/>
      <c r="G31" s="473" t="s">
        <v>372</v>
      </c>
      <c r="H31" s="473"/>
      <c r="I31" s="473"/>
      <c r="J31" s="473"/>
      <c r="K31" s="473"/>
      <c r="L31" s="474"/>
    </row>
    <row r="32" spans="2:12" ht="20.100000000000001" customHeight="1">
      <c r="B32" s="429" t="s">
        <v>91</v>
      </c>
      <c r="C32" s="430"/>
      <c r="D32" s="430"/>
      <c r="E32" s="430"/>
      <c r="F32" s="430"/>
      <c r="G32" s="486" t="s">
        <v>373</v>
      </c>
      <c r="H32" s="486"/>
      <c r="I32" s="486"/>
      <c r="J32" s="486"/>
      <c r="K32" s="486"/>
      <c r="L32" s="487"/>
    </row>
    <row r="33" spans="2:13" ht="20.100000000000001" customHeight="1">
      <c r="B33" s="429" t="s">
        <v>92</v>
      </c>
      <c r="C33" s="430"/>
      <c r="D33" s="430"/>
      <c r="E33" s="430"/>
      <c r="F33" s="430"/>
      <c r="G33" s="473" t="s">
        <v>254</v>
      </c>
      <c r="H33" s="473"/>
      <c r="I33" s="473"/>
      <c r="J33" s="473"/>
      <c r="K33" s="473"/>
      <c r="L33" s="474"/>
      <c r="M33" s="85" t="s">
        <v>7</v>
      </c>
    </row>
    <row r="34" spans="2:13" ht="20.100000000000001" customHeight="1">
      <c r="B34" s="429" t="s">
        <v>93</v>
      </c>
      <c r="C34" s="430"/>
      <c r="D34" s="430"/>
      <c r="E34" s="430"/>
      <c r="F34" s="430"/>
      <c r="G34" s="473" t="s">
        <v>327</v>
      </c>
      <c r="H34" s="473"/>
      <c r="I34" s="473"/>
      <c r="J34" s="473"/>
      <c r="K34" s="473"/>
      <c r="L34" s="474"/>
    </row>
    <row r="35" spans="2:13" ht="20.100000000000001" customHeight="1">
      <c r="B35" s="429" t="s">
        <v>94</v>
      </c>
      <c r="C35" s="430"/>
      <c r="D35" s="430"/>
      <c r="E35" s="430"/>
      <c r="F35" s="430"/>
      <c r="G35" s="473" t="s">
        <v>328</v>
      </c>
      <c r="H35" s="473"/>
      <c r="I35" s="473"/>
      <c r="J35" s="473"/>
      <c r="K35" s="473"/>
      <c r="L35" s="474"/>
    </row>
    <row r="36" spans="2:13" ht="20.100000000000001" customHeight="1" thickBot="1">
      <c r="B36" s="433" t="s">
        <v>95</v>
      </c>
      <c r="C36" s="434"/>
      <c r="D36" s="434"/>
      <c r="E36" s="434"/>
      <c r="F36" s="434"/>
      <c r="G36" s="496" t="s">
        <v>307</v>
      </c>
      <c r="H36" s="496"/>
      <c r="I36" s="496"/>
      <c r="J36" s="496"/>
      <c r="K36" s="496"/>
      <c r="L36" s="497"/>
    </row>
    <row r="37" spans="2:13">
      <c r="B37" s="382" t="s">
        <v>164</v>
      </c>
      <c r="C37" s="383"/>
      <c r="D37" s="383"/>
      <c r="E37" s="383"/>
      <c r="F37" s="384"/>
      <c r="G37" s="385" t="s">
        <v>165</v>
      </c>
      <c r="H37" s="383"/>
      <c r="I37" s="383"/>
      <c r="J37" s="383"/>
      <c r="K37" s="383"/>
      <c r="L37" s="386"/>
    </row>
    <row r="38" spans="2:13" ht="75" customHeight="1" thickBot="1">
      <c r="B38" s="387"/>
      <c r="C38" s="388"/>
      <c r="D38" s="388"/>
      <c r="E38" s="388"/>
      <c r="F38" s="389"/>
      <c r="G38" s="390"/>
      <c r="H38" s="388"/>
      <c r="I38" s="388"/>
      <c r="J38" s="388"/>
      <c r="K38" s="388"/>
      <c r="L38" s="391"/>
    </row>
    <row r="57" spans="2:2" ht="15">
      <c r="B57"/>
    </row>
  </sheetData>
  <mergeCells count="74">
    <mergeCell ref="B2:B3"/>
    <mergeCell ref="E2:L3"/>
    <mergeCell ref="B4:L4"/>
    <mergeCell ref="D5:E5"/>
    <mergeCell ref="F5:G5"/>
    <mergeCell ref="H5:I5"/>
    <mergeCell ref="J5:L5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30:F30"/>
    <mergeCell ref="G30:L30"/>
    <mergeCell ref="B31:F31"/>
    <mergeCell ref="G31:L31"/>
    <mergeCell ref="B32:F32"/>
    <mergeCell ref="G32:L32"/>
    <mergeCell ref="B33:F33"/>
    <mergeCell ref="G33:L33"/>
    <mergeCell ref="B34:F34"/>
    <mergeCell ref="G34:L34"/>
    <mergeCell ref="B35:F35"/>
    <mergeCell ref="G35:L35"/>
    <mergeCell ref="B36:F36"/>
    <mergeCell ref="G36:L36"/>
    <mergeCell ref="B37:F37"/>
    <mergeCell ref="G37:L37"/>
    <mergeCell ref="B38:F38"/>
    <mergeCell ref="G38:L38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Hoja4!$C$3:$C$8</xm:f>
          </x14:formula1>
          <xm:sqref>E11</xm:sqref>
        </x14:dataValidation>
        <x14:dataValidation type="list" allowBlank="1" showInputMessage="1" showErrorMessage="1">
          <x14:formula1>
            <xm:f>Hoja4!$E$3:$E$37</xm:f>
          </x14:formula1>
          <xm:sqref>M5:N9 J5</xm:sqref>
        </x14:dataValidation>
        <x14:dataValidation type="list" allowBlank="1" showInputMessage="1" showErrorMessage="1">
          <x14:formula1>
            <xm:f>Hoja4!$F$3:$F$5</xm:f>
          </x14:formula1>
          <xm:sqref>K11:L11</xm:sqref>
        </x14:dataValidation>
        <x14:dataValidation type="list" allowBlank="1" showInputMessage="1" showErrorMessage="1">
          <x14:formula1>
            <xm:f>Hoja4!$B$3:$B$7</xm:f>
          </x14:formula1>
          <xm:sqref>C11</xm:sqref>
        </x14:dataValidation>
        <x14:dataValidation type="list" allowBlank="1" showInputMessage="1" showErrorMessage="1">
          <x14:formula1>
            <xm:f>Hoja4!$D$3:$D$6</xm:f>
          </x14:formula1>
          <xm:sqref>G11:H11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zoomScaleNormal="100" workbookViewId="0">
      <selection activeCell="K1" sqref="K1"/>
    </sheetView>
  </sheetViews>
  <sheetFormatPr baseColWidth="10" defaultColWidth="8" defaultRowHeight="12.75"/>
  <cols>
    <col min="1" max="1" width="2.140625" style="85" customWidth="1"/>
    <col min="2" max="2" width="18.140625" style="85" customWidth="1"/>
    <col min="3" max="3" width="10.5703125" style="85" customWidth="1"/>
    <col min="4" max="4" width="11.5703125" style="85" customWidth="1"/>
    <col min="5" max="5" width="11.7109375" style="85" bestFit="1" customWidth="1"/>
    <col min="6" max="6" width="18.5703125" style="85" bestFit="1" customWidth="1"/>
    <col min="7" max="7" width="15.7109375" style="85" customWidth="1"/>
    <col min="8" max="8" width="10.7109375" style="85" customWidth="1"/>
    <col min="9" max="11" width="10.85546875" style="85" customWidth="1"/>
    <col min="12" max="12" width="10.7109375" style="85" customWidth="1"/>
    <col min="13" max="13" width="2" style="85" customWidth="1"/>
    <col min="14" max="16384" width="8" style="85"/>
  </cols>
  <sheetData>
    <row r="1" spans="2:14" ht="13.5" thickBot="1"/>
    <row r="2" spans="2:14" ht="24.95" customHeight="1">
      <c r="B2" s="392"/>
      <c r="C2" s="121" t="s">
        <v>106</v>
      </c>
      <c r="D2" s="86" t="s">
        <v>187</v>
      </c>
      <c r="E2" s="415" t="s">
        <v>99</v>
      </c>
      <c r="F2" s="416"/>
      <c r="G2" s="416"/>
      <c r="H2" s="416"/>
      <c r="I2" s="416"/>
      <c r="J2" s="416"/>
      <c r="K2" s="416"/>
      <c r="L2" s="417"/>
    </row>
    <row r="3" spans="2:14" ht="44.25" customHeight="1" thickBot="1">
      <c r="B3" s="393"/>
      <c r="C3" s="101" t="s">
        <v>97</v>
      </c>
      <c r="D3" s="102">
        <v>1</v>
      </c>
      <c r="E3" s="418"/>
      <c r="F3" s="419"/>
      <c r="G3" s="419"/>
      <c r="H3" s="419"/>
      <c r="I3" s="419"/>
      <c r="J3" s="419"/>
      <c r="K3" s="419"/>
      <c r="L3" s="420"/>
    </row>
    <row r="4" spans="2:14" ht="24.95" customHeight="1" thickBot="1">
      <c r="B4" s="412" t="s">
        <v>168</v>
      </c>
      <c r="C4" s="413"/>
      <c r="D4" s="413"/>
      <c r="E4" s="413"/>
      <c r="F4" s="413"/>
      <c r="G4" s="413"/>
      <c r="H4" s="413"/>
      <c r="I4" s="413"/>
      <c r="J4" s="413"/>
      <c r="K4" s="413"/>
      <c r="L4" s="414"/>
    </row>
    <row r="5" spans="2:14" ht="44.25" customHeight="1" thickBot="1">
      <c r="B5" s="120" t="s">
        <v>170</v>
      </c>
      <c r="C5" s="216"/>
      <c r="D5" s="421" t="s">
        <v>98</v>
      </c>
      <c r="E5" s="421"/>
      <c r="F5" s="422"/>
      <c r="G5" s="422"/>
      <c r="H5" s="421" t="s">
        <v>104</v>
      </c>
      <c r="I5" s="421"/>
      <c r="J5" s="423" t="s">
        <v>137</v>
      </c>
      <c r="K5" s="423"/>
      <c r="L5" s="424"/>
      <c r="M5" s="117"/>
      <c r="N5" s="117"/>
    </row>
    <row r="6" spans="2:14" ht="24.95" customHeight="1" thickBot="1">
      <c r="B6" s="412" t="s">
        <v>178</v>
      </c>
      <c r="C6" s="413"/>
      <c r="D6" s="413"/>
      <c r="E6" s="413"/>
      <c r="F6" s="413"/>
      <c r="G6" s="413"/>
      <c r="H6" s="413"/>
      <c r="I6" s="413"/>
      <c r="J6" s="413"/>
      <c r="K6" s="413"/>
      <c r="L6" s="414"/>
      <c r="M6" s="117"/>
      <c r="N6" s="117"/>
    </row>
    <row r="7" spans="2:14" ht="24.95" customHeight="1" thickBot="1">
      <c r="B7" s="123" t="s">
        <v>179</v>
      </c>
      <c r="C7" s="412" t="s">
        <v>169</v>
      </c>
      <c r="D7" s="414"/>
      <c r="E7" s="123" t="s">
        <v>180</v>
      </c>
      <c r="F7" s="123" t="s">
        <v>181</v>
      </c>
      <c r="G7" s="123" t="s">
        <v>186</v>
      </c>
      <c r="H7" s="124" t="s">
        <v>182</v>
      </c>
      <c r="I7" s="406" t="s">
        <v>183</v>
      </c>
      <c r="J7" s="407"/>
      <c r="K7" s="123" t="s">
        <v>184</v>
      </c>
      <c r="L7" s="123" t="s">
        <v>185</v>
      </c>
      <c r="M7" s="117"/>
      <c r="N7" s="117"/>
    </row>
    <row r="8" spans="2:14" ht="44.25" customHeight="1" thickBot="1">
      <c r="B8" s="219" t="s">
        <v>321</v>
      </c>
      <c r="C8" s="443" t="s">
        <v>322</v>
      </c>
      <c r="D8" s="444"/>
      <c r="E8" s="220" t="s">
        <v>385</v>
      </c>
      <c r="F8" s="220" t="s">
        <v>386</v>
      </c>
      <c r="G8" s="220">
        <v>2510122</v>
      </c>
      <c r="H8" s="220" t="s">
        <v>387</v>
      </c>
      <c r="I8" s="443" t="s">
        <v>388</v>
      </c>
      <c r="J8" s="444"/>
      <c r="K8" s="125">
        <v>33</v>
      </c>
      <c r="L8" s="126" t="s">
        <v>384</v>
      </c>
      <c r="M8" s="117"/>
      <c r="N8" s="117"/>
    </row>
    <row r="9" spans="2:14" ht="24.95" customHeight="1" thickBot="1">
      <c r="B9" s="454" t="s">
        <v>85</v>
      </c>
      <c r="C9" s="455"/>
      <c r="D9" s="455"/>
      <c r="E9" s="455"/>
      <c r="F9" s="455"/>
      <c r="G9" s="455"/>
      <c r="H9" s="455"/>
      <c r="I9" s="455"/>
      <c r="J9" s="455"/>
      <c r="K9" s="455"/>
      <c r="L9" s="456"/>
      <c r="M9" s="117"/>
      <c r="N9" s="117"/>
    </row>
    <row r="10" spans="2:14" ht="57.75" customHeight="1" thickBot="1">
      <c r="B10" s="119" t="s">
        <v>101</v>
      </c>
      <c r="C10" s="458" t="str">
        <f>MIR!D16</f>
        <v xml:space="preserve">Número de carencias de infraestructura social identificadas en localidades con los 3 grados de rezago social más altos. </v>
      </c>
      <c r="D10" s="459"/>
      <c r="E10" s="459"/>
      <c r="F10" s="459"/>
      <c r="G10" s="107" t="s">
        <v>102</v>
      </c>
      <c r="H10" s="483" t="str">
        <f>MIR!C16</f>
        <v>Elaboración de diagnóstico de carencias de infraestructura social de localidades del municipio de Ocampo Gto., con los 3 grados de rezago social más altos.</v>
      </c>
      <c r="I10" s="459"/>
      <c r="J10" s="459"/>
      <c r="K10" s="459"/>
      <c r="L10" s="484"/>
    </row>
    <row r="11" spans="2:14" ht="30" customHeight="1" thickBot="1">
      <c r="B11" s="110" t="s">
        <v>103</v>
      </c>
      <c r="C11" s="215" t="s">
        <v>110</v>
      </c>
      <c r="D11" s="218" t="s">
        <v>105</v>
      </c>
      <c r="E11" s="125" t="s">
        <v>112</v>
      </c>
      <c r="F11" s="111" t="s">
        <v>119</v>
      </c>
      <c r="G11" s="410" t="s">
        <v>118</v>
      </c>
      <c r="H11" s="410"/>
      <c r="I11" s="457" t="s">
        <v>173</v>
      </c>
      <c r="J11" s="457"/>
      <c r="K11" s="410" t="s">
        <v>157</v>
      </c>
      <c r="L11" s="411"/>
    </row>
    <row r="12" spans="2:14" ht="31.5" customHeight="1">
      <c r="B12" s="481" t="s">
        <v>158</v>
      </c>
      <c r="C12" s="439"/>
      <c r="D12" s="439"/>
      <c r="E12" s="439"/>
      <c r="F12" s="439"/>
      <c r="G12" s="482"/>
      <c r="H12" s="439" t="s">
        <v>159</v>
      </c>
      <c r="I12" s="439"/>
      <c r="J12" s="481" t="s">
        <v>159</v>
      </c>
      <c r="K12" s="439"/>
      <c r="L12" s="482"/>
    </row>
    <row r="13" spans="2:14" ht="26.25" customHeight="1">
      <c r="B13" s="229" t="s">
        <v>160</v>
      </c>
      <c r="C13" s="485" t="s">
        <v>161</v>
      </c>
      <c r="D13" s="485"/>
      <c r="E13" s="485"/>
      <c r="F13" s="226" t="s">
        <v>171</v>
      </c>
      <c r="G13" s="226" t="s">
        <v>166</v>
      </c>
      <c r="H13" s="226" t="s">
        <v>162</v>
      </c>
      <c r="I13" s="226" t="s">
        <v>163</v>
      </c>
      <c r="J13" s="227"/>
      <c r="K13" s="228"/>
      <c r="L13" s="230"/>
    </row>
    <row r="14" spans="2:14" ht="58.5" customHeight="1" thickBot="1">
      <c r="B14" s="130" t="s">
        <v>374</v>
      </c>
      <c r="C14" s="465" t="str">
        <f>MIR!E16</f>
        <v>(Lista del número de carencias sociales identificadas en localidades con los 3 grados de rezago social más altos)</v>
      </c>
      <c r="D14" s="466"/>
      <c r="E14" s="466"/>
      <c r="F14" s="223" t="s">
        <v>88</v>
      </c>
      <c r="G14" s="131" t="str">
        <f>MIR!H16</f>
        <v xml:space="preserve">Diagnóstico de localidades del municipio con los 3 grados de rezago social más altos. </v>
      </c>
      <c r="H14" s="223">
        <v>1</v>
      </c>
      <c r="I14" s="223" t="s">
        <v>478</v>
      </c>
      <c r="J14" s="223" t="s">
        <v>376</v>
      </c>
      <c r="K14" s="223" t="s">
        <v>377</v>
      </c>
      <c r="L14" s="222" t="s">
        <v>378</v>
      </c>
    </row>
    <row r="15" spans="2:14" ht="24.95" customHeight="1" thickBot="1">
      <c r="B15" s="403" t="s">
        <v>172</v>
      </c>
      <c r="C15" s="404"/>
      <c r="D15" s="404"/>
      <c r="E15" s="404"/>
      <c r="F15" s="405"/>
      <c r="G15" s="400" t="s">
        <v>87</v>
      </c>
      <c r="H15" s="401"/>
      <c r="I15" s="401"/>
      <c r="J15" s="401"/>
      <c r="K15" s="401"/>
      <c r="L15" s="402"/>
    </row>
    <row r="16" spans="2:14" ht="24.95" customHeight="1" thickBot="1">
      <c r="B16" s="442" t="s">
        <v>175</v>
      </c>
      <c r="C16" s="435"/>
      <c r="D16" s="217" t="s">
        <v>176</v>
      </c>
      <c r="E16" s="435" t="s">
        <v>163</v>
      </c>
      <c r="F16" s="436"/>
      <c r="G16" s="451" t="s">
        <v>175</v>
      </c>
      <c r="H16" s="449"/>
      <c r="I16" s="449" t="s">
        <v>176</v>
      </c>
      <c r="J16" s="449"/>
      <c r="K16" s="449" t="s">
        <v>163</v>
      </c>
      <c r="L16" s="450"/>
    </row>
    <row r="17" spans="2:12" ht="24.95" customHeight="1" thickBot="1">
      <c r="B17" s="463" t="s">
        <v>115</v>
      </c>
      <c r="C17" s="464"/>
      <c r="D17" s="224">
        <v>2024</v>
      </c>
      <c r="E17" s="437" t="s">
        <v>478</v>
      </c>
      <c r="F17" s="438"/>
      <c r="G17" s="488">
        <v>1</v>
      </c>
      <c r="H17" s="489"/>
      <c r="I17" s="447">
        <v>2024</v>
      </c>
      <c r="J17" s="448"/>
      <c r="K17" s="490" t="s">
        <v>478</v>
      </c>
      <c r="L17" s="491"/>
    </row>
    <row r="18" spans="2:12" ht="30" customHeight="1" thickBot="1">
      <c r="B18" s="394" t="s">
        <v>174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6"/>
    </row>
    <row r="19" spans="2:12" ht="30" customHeight="1" thickBot="1">
      <c r="B19" s="394" t="s">
        <v>177</v>
      </c>
      <c r="C19" s="395"/>
      <c r="D19" s="395"/>
      <c r="E19" s="395"/>
      <c r="F19" s="395"/>
      <c r="G19" s="395"/>
      <c r="H19" s="395"/>
      <c r="I19" s="395"/>
      <c r="J19" s="395"/>
      <c r="K19" s="395"/>
      <c r="L19" s="396"/>
    </row>
    <row r="20" spans="2:12" ht="27" customHeight="1">
      <c r="B20" s="431" t="s">
        <v>86</v>
      </c>
      <c r="C20" s="432"/>
      <c r="D20" s="432"/>
      <c r="E20" s="432"/>
      <c r="F20" s="432"/>
      <c r="G20" s="501" t="s">
        <v>380</v>
      </c>
      <c r="H20" s="501"/>
      <c r="I20" s="501"/>
      <c r="J20" s="501"/>
      <c r="K20" s="501"/>
      <c r="L20" s="502"/>
    </row>
    <row r="21" spans="2:12" ht="29.25" customHeight="1">
      <c r="B21" s="429" t="s">
        <v>89</v>
      </c>
      <c r="C21" s="430"/>
      <c r="D21" s="430"/>
      <c r="E21" s="430"/>
      <c r="F21" s="430"/>
      <c r="G21" s="494" t="s">
        <v>379</v>
      </c>
      <c r="H21" s="494"/>
      <c r="I21" s="494"/>
      <c r="J21" s="494"/>
      <c r="K21" s="494"/>
      <c r="L21" s="495"/>
    </row>
    <row r="22" spans="2:12" ht="20.100000000000001" customHeight="1">
      <c r="B22" s="429" t="s">
        <v>90</v>
      </c>
      <c r="C22" s="430"/>
      <c r="D22" s="430"/>
      <c r="E22" s="430"/>
      <c r="F22" s="430"/>
      <c r="G22" s="486" t="str">
        <f>G14</f>
        <v xml:space="preserve">Diagnóstico de localidades del municipio con los 3 grados de rezago social más altos. </v>
      </c>
      <c r="H22" s="486"/>
      <c r="I22" s="486"/>
      <c r="J22" s="486"/>
      <c r="K22" s="486"/>
      <c r="L22" s="487"/>
    </row>
    <row r="23" spans="2:12" ht="20.100000000000001" customHeight="1">
      <c r="B23" s="429" t="s">
        <v>91</v>
      </c>
      <c r="C23" s="430"/>
      <c r="D23" s="430"/>
      <c r="E23" s="430"/>
      <c r="F23" s="430"/>
      <c r="G23" s="486" t="s">
        <v>354</v>
      </c>
      <c r="H23" s="486"/>
      <c r="I23" s="486"/>
      <c r="J23" s="486"/>
      <c r="K23" s="486"/>
      <c r="L23" s="487"/>
    </row>
    <row r="24" spans="2:12" ht="20.100000000000001" customHeight="1">
      <c r="B24" s="429" t="s">
        <v>92</v>
      </c>
      <c r="C24" s="430"/>
      <c r="D24" s="430"/>
      <c r="E24" s="430"/>
      <c r="F24" s="430"/>
      <c r="G24" s="486" t="s">
        <v>88</v>
      </c>
      <c r="H24" s="486"/>
      <c r="I24" s="486"/>
      <c r="J24" s="486"/>
      <c r="K24" s="486"/>
      <c r="L24" s="487"/>
    </row>
    <row r="25" spans="2:12" ht="26.25" customHeight="1">
      <c r="B25" s="429" t="s">
        <v>93</v>
      </c>
      <c r="C25" s="430"/>
      <c r="D25" s="430"/>
      <c r="E25" s="430"/>
      <c r="F25" s="430"/>
      <c r="G25" s="494" t="s">
        <v>381</v>
      </c>
      <c r="H25" s="494"/>
      <c r="I25" s="494"/>
      <c r="J25" s="494"/>
      <c r="K25" s="494"/>
      <c r="L25" s="495"/>
    </row>
    <row r="26" spans="2:12" ht="20.100000000000001" customHeight="1">
      <c r="B26" s="429" t="s">
        <v>94</v>
      </c>
      <c r="C26" s="430"/>
      <c r="D26" s="430"/>
      <c r="E26" s="430"/>
      <c r="F26" s="430"/>
      <c r="G26" s="486" t="s">
        <v>382</v>
      </c>
      <c r="H26" s="486"/>
      <c r="I26" s="486"/>
      <c r="J26" s="486"/>
      <c r="K26" s="486"/>
      <c r="L26" s="487"/>
    </row>
    <row r="27" spans="2:12" ht="20.100000000000001" customHeight="1" thickBot="1">
      <c r="B27" s="433" t="s">
        <v>95</v>
      </c>
      <c r="C27" s="434"/>
      <c r="D27" s="434"/>
      <c r="E27" s="434"/>
      <c r="F27" s="434"/>
      <c r="G27" s="496" t="s">
        <v>383</v>
      </c>
      <c r="H27" s="496"/>
      <c r="I27" s="496"/>
      <c r="J27" s="496"/>
      <c r="K27" s="496"/>
      <c r="L27" s="497"/>
    </row>
    <row r="28" spans="2:12" ht="20.100000000000001" customHeight="1" thickBot="1">
      <c r="B28" s="439" t="s">
        <v>96</v>
      </c>
      <c r="C28" s="439"/>
      <c r="D28" s="439"/>
      <c r="E28" s="439"/>
      <c r="F28" s="439"/>
      <c r="G28" s="439"/>
      <c r="H28" s="439"/>
      <c r="I28" s="439"/>
      <c r="J28" s="439"/>
      <c r="K28" s="439"/>
      <c r="L28" s="439"/>
    </row>
    <row r="29" spans="2:12" ht="20.100000000000001" customHeight="1">
      <c r="B29" s="431" t="s">
        <v>86</v>
      </c>
      <c r="C29" s="432"/>
      <c r="D29" s="432"/>
      <c r="E29" s="432"/>
      <c r="F29" s="432"/>
      <c r="G29" s="477"/>
      <c r="H29" s="477"/>
      <c r="I29" s="477"/>
      <c r="J29" s="477"/>
      <c r="K29" s="477"/>
      <c r="L29" s="478"/>
    </row>
    <row r="30" spans="2:12" ht="24.75" customHeight="1">
      <c r="B30" s="429" t="s">
        <v>89</v>
      </c>
      <c r="C30" s="430"/>
      <c r="D30" s="430"/>
      <c r="E30" s="430"/>
      <c r="F30" s="430"/>
      <c r="G30" s="473"/>
      <c r="H30" s="473"/>
      <c r="I30" s="473"/>
      <c r="J30" s="473"/>
      <c r="K30" s="473"/>
      <c r="L30" s="474"/>
    </row>
    <row r="31" spans="2:12" ht="20.100000000000001" customHeight="1">
      <c r="B31" s="429" t="s">
        <v>90</v>
      </c>
      <c r="C31" s="430"/>
      <c r="D31" s="430"/>
      <c r="E31" s="430"/>
      <c r="F31" s="430"/>
      <c r="G31" s="473"/>
      <c r="H31" s="473"/>
      <c r="I31" s="473"/>
      <c r="J31" s="473"/>
      <c r="K31" s="473"/>
      <c r="L31" s="474"/>
    </row>
    <row r="32" spans="2:12" ht="20.100000000000001" customHeight="1">
      <c r="B32" s="429" t="s">
        <v>91</v>
      </c>
      <c r="C32" s="430"/>
      <c r="D32" s="430"/>
      <c r="E32" s="430"/>
      <c r="F32" s="430"/>
      <c r="G32" s="486"/>
      <c r="H32" s="486"/>
      <c r="I32" s="486"/>
      <c r="J32" s="486"/>
      <c r="K32" s="486"/>
      <c r="L32" s="487"/>
    </row>
    <row r="33" spans="2:13" ht="20.100000000000001" customHeight="1">
      <c r="B33" s="429" t="s">
        <v>92</v>
      </c>
      <c r="C33" s="430"/>
      <c r="D33" s="430"/>
      <c r="E33" s="430"/>
      <c r="F33" s="430"/>
      <c r="G33" s="473"/>
      <c r="H33" s="473"/>
      <c r="I33" s="473"/>
      <c r="J33" s="473"/>
      <c r="K33" s="473"/>
      <c r="L33" s="474"/>
      <c r="M33" s="85" t="s">
        <v>7</v>
      </c>
    </row>
    <row r="34" spans="2:13" ht="20.100000000000001" customHeight="1">
      <c r="B34" s="429" t="s">
        <v>93</v>
      </c>
      <c r="C34" s="430"/>
      <c r="D34" s="430"/>
      <c r="E34" s="430"/>
      <c r="F34" s="430"/>
      <c r="G34" s="473"/>
      <c r="H34" s="473"/>
      <c r="I34" s="473"/>
      <c r="J34" s="473"/>
      <c r="K34" s="473"/>
      <c r="L34" s="474"/>
    </row>
    <row r="35" spans="2:13" ht="20.100000000000001" customHeight="1">
      <c r="B35" s="429" t="s">
        <v>94</v>
      </c>
      <c r="C35" s="430"/>
      <c r="D35" s="430"/>
      <c r="E35" s="430"/>
      <c r="F35" s="430"/>
      <c r="G35" s="473"/>
      <c r="H35" s="473"/>
      <c r="I35" s="473"/>
      <c r="J35" s="473"/>
      <c r="K35" s="473"/>
      <c r="L35" s="474"/>
    </row>
    <row r="36" spans="2:13" ht="20.100000000000001" customHeight="1" thickBot="1">
      <c r="B36" s="433" t="s">
        <v>95</v>
      </c>
      <c r="C36" s="434"/>
      <c r="D36" s="434"/>
      <c r="E36" s="434"/>
      <c r="F36" s="434"/>
      <c r="G36" s="496"/>
      <c r="H36" s="496"/>
      <c r="I36" s="496"/>
      <c r="J36" s="496"/>
      <c r="K36" s="496"/>
      <c r="L36" s="497"/>
    </row>
    <row r="37" spans="2:13">
      <c r="B37" s="382" t="s">
        <v>164</v>
      </c>
      <c r="C37" s="383"/>
      <c r="D37" s="383"/>
      <c r="E37" s="383"/>
      <c r="F37" s="384"/>
      <c r="G37" s="385" t="s">
        <v>165</v>
      </c>
      <c r="H37" s="383"/>
      <c r="I37" s="383"/>
      <c r="J37" s="383"/>
      <c r="K37" s="383"/>
      <c r="L37" s="386"/>
    </row>
    <row r="38" spans="2:13" ht="75" customHeight="1" thickBot="1">
      <c r="B38" s="387"/>
      <c r="C38" s="388"/>
      <c r="D38" s="388"/>
      <c r="E38" s="388"/>
      <c r="F38" s="389"/>
      <c r="G38" s="390"/>
      <c r="H38" s="388"/>
      <c r="I38" s="388"/>
      <c r="J38" s="388"/>
      <c r="K38" s="388"/>
      <c r="L38" s="391"/>
    </row>
    <row r="57" spans="2:2" ht="15">
      <c r="B57"/>
    </row>
  </sheetData>
  <mergeCells count="74">
    <mergeCell ref="B2:B3"/>
    <mergeCell ref="E2:L3"/>
    <mergeCell ref="B4:L4"/>
    <mergeCell ref="D5:E5"/>
    <mergeCell ref="F5:G5"/>
    <mergeCell ref="H5:I5"/>
    <mergeCell ref="J5:L5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30:F30"/>
    <mergeCell ref="G30:L30"/>
    <mergeCell ref="B31:F31"/>
    <mergeCell ref="G31:L31"/>
    <mergeCell ref="B32:F32"/>
    <mergeCell ref="G32:L32"/>
    <mergeCell ref="B33:F33"/>
    <mergeCell ref="G33:L33"/>
    <mergeCell ref="B34:F34"/>
    <mergeCell ref="G34:L34"/>
    <mergeCell ref="B35:F35"/>
    <mergeCell ref="G35:L35"/>
    <mergeCell ref="B36:F36"/>
    <mergeCell ref="G36:L36"/>
    <mergeCell ref="B37:F37"/>
    <mergeCell ref="G37:L37"/>
    <mergeCell ref="B38:F38"/>
    <mergeCell ref="G38:L38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Hoja4!$D$3:$D$6</xm:f>
          </x14:formula1>
          <xm:sqref>G11:H11</xm:sqref>
        </x14:dataValidation>
        <x14:dataValidation type="list" allowBlank="1" showInputMessage="1" showErrorMessage="1">
          <x14:formula1>
            <xm:f>Hoja4!$B$3:$B$7</xm:f>
          </x14:formula1>
          <xm:sqref>C11</xm:sqref>
        </x14:dataValidation>
        <x14:dataValidation type="list" allowBlank="1" showInputMessage="1" showErrorMessage="1">
          <x14:formula1>
            <xm:f>Hoja4!$F$3:$F$5</xm:f>
          </x14:formula1>
          <xm:sqref>K11:L11</xm:sqref>
        </x14:dataValidation>
        <x14:dataValidation type="list" allowBlank="1" showInputMessage="1" showErrorMessage="1">
          <x14:formula1>
            <xm:f>Hoja4!$E$3:$E$37</xm:f>
          </x14:formula1>
          <xm:sqref>M5:N9 J5</xm:sqref>
        </x14:dataValidation>
        <x14:dataValidation type="list" allowBlank="1" showInputMessage="1" showErrorMessage="1">
          <x14:formula1>
            <xm:f>Hoja4!$C$3:$C$8</xm:f>
          </x14:formula1>
          <xm:sqref>E11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opLeftCell="A13" zoomScale="85" zoomScaleNormal="85" workbookViewId="0">
      <selection activeCell="D20" sqref="D20"/>
    </sheetView>
  </sheetViews>
  <sheetFormatPr baseColWidth="10" defaultRowHeight="15"/>
  <cols>
    <col min="1" max="1" width="24.42578125" customWidth="1"/>
    <col min="2" max="2" width="39.7109375" customWidth="1"/>
    <col min="3" max="3" width="12.7109375" style="1" customWidth="1"/>
    <col min="4" max="4" width="11.42578125" style="1"/>
    <col min="5" max="5" width="13.7109375" style="1" customWidth="1"/>
    <col min="6" max="6" width="11.5703125" customWidth="1"/>
    <col min="7" max="7" width="13.7109375" customWidth="1"/>
    <col min="9" max="9" width="14.140625" bestFit="1" customWidth="1"/>
    <col min="11" max="11" width="14.140625" bestFit="1" customWidth="1"/>
    <col min="13" max="13" width="15.140625" bestFit="1" customWidth="1"/>
    <col min="15" max="15" width="15.140625" bestFit="1" customWidth="1"/>
    <col min="19" max="19" width="13.5703125" customWidth="1"/>
  </cols>
  <sheetData>
    <row r="1" spans="1:19" ht="18.75">
      <c r="A1" s="564" t="s">
        <v>389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</row>
    <row r="2" spans="1:19">
      <c r="A2" s="245" t="s">
        <v>390</v>
      </c>
      <c r="B2" s="548" t="s">
        <v>457</v>
      </c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</row>
    <row r="3" spans="1:19">
      <c r="A3" s="565" t="s">
        <v>391</v>
      </c>
      <c r="B3" s="565"/>
      <c r="C3" s="565"/>
      <c r="D3" s="565"/>
      <c r="E3" s="565"/>
      <c r="F3" s="565"/>
      <c r="G3" s="565"/>
      <c r="H3" s="565" t="s">
        <v>392</v>
      </c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</row>
    <row r="4" spans="1:19">
      <c r="A4" s="245" t="s">
        <v>393</v>
      </c>
      <c r="B4" s="548" t="s">
        <v>461</v>
      </c>
      <c r="C4" s="548"/>
      <c r="D4" s="548"/>
      <c r="E4" s="548"/>
      <c r="F4" s="548"/>
      <c r="G4" s="548"/>
      <c r="H4" s="245" t="s">
        <v>394</v>
      </c>
      <c r="I4" s="510" t="s">
        <v>322</v>
      </c>
      <c r="J4" s="510"/>
      <c r="K4" s="510"/>
      <c r="L4" s="510"/>
      <c r="M4" s="510"/>
      <c r="N4" s="510"/>
      <c r="O4" s="510"/>
      <c r="P4" s="510"/>
      <c r="Q4" s="510"/>
      <c r="R4" s="510"/>
      <c r="S4" s="510"/>
    </row>
    <row r="5" spans="1:19">
      <c r="A5" s="245" t="s">
        <v>395</v>
      </c>
      <c r="B5" s="548" t="s">
        <v>462</v>
      </c>
      <c r="C5" s="548"/>
      <c r="D5" s="548"/>
      <c r="E5" s="548"/>
      <c r="F5" s="548"/>
      <c r="G5" s="548"/>
      <c r="H5" s="533" t="s">
        <v>396</v>
      </c>
      <c r="I5" s="534"/>
      <c r="J5" s="535"/>
      <c r="K5" s="552" t="s">
        <v>458</v>
      </c>
      <c r="L5" s="552"/>
      <c r="M5" s="552"/>
      <c r="N5" s="552"/>
      <c r="O5" s="552"/>
      <c r="P5" s="552"/>
      <c r="Q5" s="552"/>
      <c r="R5" s="552"/>
      <c r="S5" s="552"/>
    </row>
    <row r="6" spans="1:19">
      <c r="A6" s="245" t="s">
        <v>397</v>
      </c>
      <c r="B6" s="548" t="s">
        <v>463</v>
      </c>
      <c r="C6" s="548"/>
      <c r="D6" s="548"/>
      <c r="E6" s="548"/>
      <c r="F6" s="548"/>
      <c r="G6" s="548"/>
      <c r="H6" s="549"/>
      <c r="I6" s="550"/>
      <c r="J6" s="551"/>
      <c r="K6" s="552"/>
      <c r="L6" s="552"/>
      <c r="M6" s="552"/>
      <c r="N6" s="552"/>
      <c r="O6" s="552"/>
      <c r="P6" s="552"/>
      <c r="Q6" s="552"/>
      <c r="R6" s="552"/>
      <c r="S6" s="552"/>
    </row>
    <row r="7" spans="1:19">
      <c r="A7" s="553" t="s">
        <v>398</v>
      </c>
      <c r="B7" s="554"/>
      <c r="C7" s="554"/>
      <c r="D7" s="554"/>
      <c r="E7" s="554"/>
      <c r="F7" s="554"/>
      <c r="G7" s="554"/>
      <c r="H7" s="533" t="s">
        <v>399</v>
      </c>
      <c r="I7" s="534"/>
      <c r="J7" s="535"/>
      <c r="K7" s="555" t="s">
        <v>459</v>
      </c>
      <c r="L7" s="556"/>
      <c r="M7" s="556"/>
      <c r="N7" s="556"/>
      <c r="O7" s="556"/>
      <c r="P7" s="556"/>
      <c r="Q7" s="556"/>
      <c r="R7" s="556"/>
      <c r="S7" s="557"/>
    </row>
    <row r="8" spans="1:19">
      <c r="A8" s="245" t="s">
        <v>400</v>
      </c>
      <c r="B8" s="256"/>
      <c r="C8" s="561" t="s">
        <v>401</v>
      </c>
      <c r="D8" s="561"/>
      <c r="E8" s="562" t="s">
        <v>472</v>
      </c>
      <c r="F8" s="563"/>
      <c r="G8" s="563"/>
      <c r="H8" s="549"/>
      <c r="I8" s="550"/>
      <c r="J8" s="551"/>
      <c r="K8" s="558"/>
      <c r="L8" s="559"/>
      <c r="M8" s="559"/>
      <c r="N8" s="559"/>
      <c r="O8" s="559"/>
      <c r="P8" s="559"/>
      <c r="Q8" s="559"/>
      <c r="R8" s="559"/>
      <c r="S8" s="560"/>
    </row>
    <row r="9" spans="1:19" ht="30.75" customHeight="1" thickBot="1">
      <c r="A9" s="260" t="s">
        <v>402</v>
      </c>
      <c r="B9" s="261"/>
      <c r="C9" s="531" t="s">
        <v>403</v>
      </c>
      <c r="D9" s="531"/>
      <c r="E9" s="532"/>
      <c r="F9" s="532"/>
      <c r="G9" s="532"/>
      <c r="H9" s="533" t="s">
        <v>404</v>
      </c>
      <c r="I9" s="534"/>
      <c r="J9" s="535"/>
      <c r="K9" s="536" t="s">
        <v>460</v>
      </c>
      <c r="L9" s="537"/>
      <c r="M9" s="537"/>
      <c r="N9" s="537"/>
      <c r="O9" s="537"/>
      <c r="P9" s="537"/>
      <c r="Q9" s="537"/>
      <c r="R9" s="537"/>
      <c r="S9" s="538"/>
    </row>
    <row r="10" spans="1:19" ht="141" customHeight="1">
      <c r="A10" s="262" t="str">
        <f>MIR!B4</f>
        <v xml:space="preserve">Contribuir en disminuir el rezago social del municipio  garantizando servicios básicos a la población de las localidades del municipio de Ocampo, Gto., a través de infraestructura básica, complementaria y comunitaria. </v>
      </c>
      <c r="B10" s="263" t="str">
        <f>MIR!D4</f>
        <v xml:space="preserve">Tasa de variación de población con carencia en servicios básicos a la vivienda. </v>
      </c>
      <c r="C10" s="275" t="s">
        <v>405</v>
      </c>
      <c r="D10" s="264" t="s">
        <v>117</v>
      </c>
      <c r="E10" s="526" t="s">
        <v>406</v>
      </c>
      <c r="F10" s="526"/>
      <c r="G10" s="539" t="s">
        <v>88</v>
      </c>
      <c r="H10" s="539"/>
      <c r="I10" s="539"/>
      <c r="J10" s="539"/>
      <c r="K10" s="540" t="s">
        <v>407</v>
      </c>
      <c r="L10" s="540"/>
      <c r="M10" s="541">
        <v>2969</v>
      </c>
      <c r="N10" s="541"/>
      <c r="O10" s="540" t="s">
        <v>408</v>
      </c>
      <c r="P10" s="540"/>
      <c r="Q10" s="265">
        <v>0.1</v>
      </c>
      <c r="R10" s="542"/>
      <c r="S10" s="543"/>
    </row>
    <row r="11" spans="1:19" ht="141" customHeight="1" thickBot="1">
      <c r="A11" s="266" t="str">
        <f>MIR!B5</f>
        <v xml:space="preserve">Las localidades urbanas y rurales de atención prioritaria, con población en pobreza extrema o con los 3 grados de rezago social del municipio de Ocampo Gto., cuentan con infraestructura básica, complementaria y comunitaria.  </v>
      </c>
      <c r="B11" s="267" t="str">
        <f>MIR!D5</f>
        <v>Tasa de variación del número de obras contratadas en el año.</v>
      </c>
      <c r="C11" s="276" t="s">
        <v>405</v>
      </c>
      <c r="D11" s="268" t="s">
        <v>117</v>
      </c>
      <c r="E11" s="544" t="s">
        <v>406</v>
      </c>
      <c r="F11" s="544"/>
      <c r="G11" s="545" t="s">
        <v>254</v>
      </c>
      <c r="H11" s="545"/>
      <c r="I11" s="545"/>
      <c r="J11" s="545"/>
      <c r="K11" s="546" t="s">
        <v>407</v>
      </c>
      <c r="L11" s="546"/>
      <c r="M11" s="547">
        <v>44</v>
      </c>
      <c r="N11" s="547"/>
      <c r="O11" s="546" t="s">
        <v>408</v>
      </c>
      <c r="P11" s="546"/>
      <c r="Q11" s="269">
        <v>0.1</v>
      </c>
      <c r="R11" s="512"/>
      <c r="S11" s="530"/>
    </row>
    <row r="12" spans="1:19" ht="15" customHeight="1" thickBot="1">
      <c r="A12" s="257" t="s">
        <v>409</v>
      </c>
      <c r="B12" s="258" t="s">
        <v>410</v>
      </c>
      <c r="C12" s="259" t="s">
        <v>411</v>
      </c>
      <c r="D12" s="259" t="s">
        <v>393</v>
      </c>
      <c r="E12" s="259" t="s">
        <v>395</v>
      </c>
      <c r="F12" s="259" t="s">
        <v>397</v>
      </c>
      <c r="G12" s="259" t="s">
        <v>412</v>
      </c>
      <c r="H12" s="259" t="s">
        <v>413</v>
      </c>
      <c r="I12" s="259" t="s">
        <v>414</v>
      </c>
      <c r="J12" s="259" t="s">
        <v>415</v>
      </c>
      <c r="K12" s="259" t="s">
        <v>416</v>
      </c>
      <c r="L12" s="259" t="s">
        <v>417</v>
      </c>
      <c r="M12" s="259" t="s">
        <v>418</v>
      </c>
      <c r="N12" s="259" t="s">
        <v>419</v>
      </c>
      <c r="O12" s="259"/>
      <c r="P12" s="513" t="s">
        <v>420</v>
      </c>
      <c r="Q12" s="514"/>
      <c r="R12" s="515"/>
      <c r="S12" s="516" t="s">
        <v>421</v>
      </c>
    </row>
    <row r="13" spans="1:19">
      <c r="A13" s="521" t="s">
        <v>422</v>
      </c>
      <c r="B13" s="523" t="s">
        <v>423</v>
      </c>
      <c r="C13" s="518" t="s">
        <v>424</v>
      </c>
      <c r="D13" s="518"/>
      <c r="E13" s="518"/>
      <c r="F13" s="518" t="s">
        <v>425</v>
      </c>
      <c r="G13" s="518"/>
      <c r="H13" s="518"/>
      <c r="I13" s="518"/>
      <c r="J13" s="518"/>
      <c r="K13" s="518"/>
      <c r="L13" s="518"/>
      <c r="M13" s="518"/>
      <c r="N13" s="526" t="s">
        <v>426</v>
      </c>
      <c r="O13" s="526"/>
      <c r="P13" s="518" t="s">
        <v>427</v>
      </c>
      <c r="Q13" s="518"/>
      <c r="R13" s="518"/>
      <c r="S13" s="516"/>
    </row>
    <row r="14" spans="1:19">
      <c r="A14" s="521"/>
      <c r="B14" s="524"/>
      <c r="C14" s="528" t="s">
        <v>428</v>
      </c>
      <c r="D14" s="529" t="s">
        <v>162</v>
      </c>
      <c r="E14" s="519" t="s">
        <v>429</v>
      </c>
      <c r="F14" s="520" t="s">
        <v>430</v>
      </c>
      <c r="G14" s="520"/>
      <c r="H14" s="520" t="s">
        <v>431</v>
      </c>
      <c r="I14" s="520"/>
      <c r="J14" s="520" t="s">
        <v>432</v>
      </c>
      <c r="K14" s="520"/>
      <c r="L14" s="520" t="s">
        <v>433</v>
      </c>
      <c r="M14" s="520"/>
      <c r="N14" s="527"/>
      <c r="O14" s="527"/>
      <c r="P14" s="247" t="s">
        <v>434</v>
      </c>
      <c r="Q14" s="247" t="s">
        <v>435</v>
      </c>
      <c r="R14" s="247" t="s">
        <v>436</v>
      </c>
      <c r="S14" s="516"/>
    </row>
    <row r="15" spans="1:19">
      <c r="A15" s="522"/>
      <c r="B15" s="525"/>
      <c r="C15" s="528"/>
      <c r="D15" s="529"/>
      <c r="E15" s="519"/>
      <c r="F15" s="248" t="s">
        <v>408</v>
      </c>
      <c r="G15" s="248" t="s">
        <v>437</v>
      </c>
      <c r="H15" s="248" t="s">
        <v>408</v>
      </c>
      <c r="I15" s="248" t="s">
        <v>437</v>
      </c>
      <c r="J15" s="248" t="s">
        <v>408</v>
      </c>
      <c r="K15" s="248" t="s">
        <v>437</v>
      </c>
      <c r="L15" s="248" t="s">
        <v>408</v>
      </c>
      <c r="M15" s="248" t="s">
        <v>437</v>
      </c>
      <c r="N15" s="248" t="s">
        <v>408</v>
      </c>
      <c r="O15" s="248" t="s">
        <v>437</v>
      </c>
      <c r="P15" s="248"/>
      <c r="Q15" s="248"/>
      <c r="R15" s="248">
        <v>0</v>
      </c>
      <c r="S15" s="517"/>
    </row>
    <row r="16" spans="1:19" ht="60" customHeight="1">
      <c r="A16" s="274" t="s">
        <v>438</v>
      </c>
      <c r="B16" s="270" t="str">
        <f>MIR!C6</f>
        <v xml:space="preserve">Obras de infraestructura comunitaria (espacios públicos) en localidades del municipio ejecutadas. </v>
      </c>
      <c r="C16" s="249" t="str">
        <f>MIR!H6</f>
        <v>Contratos de infraestructura comunitaria</v>
      </c>
      <c r="D16" s="250">
        <v>7</v>
      </c>
      <c r="E16" s="251">
        <v>6</v>
      </c>
      <c r="F16" s="279">
        <v>0</v>
      </c>
      <c r="G16" s="282">
        <v>28114.067499999997</v>
      </c>
      <c r="H16" s="277">
        <v>2</v>
      </c>
      <c r="I16" s="280">
        <v>26492.895624999997</v>
      </c>
      <c r="J16" s="277">
        <v>3</v>
      </c>
      <c r="K16" s="280">
        <v>26964.067499999997</v>
      </c>
      <c r="L16" s="277">
        <v>2</v>
      </c>
      <c r="M16" s="280">
        <v>34018.418124999997</v>
      </c>
      <c r="N16" s="277">
        <f>F16+H16+J16+L16</f>
        <v>7</v>
      </c>
      <c r="O16" s="278">
        <f>SUM(G16+I16+K16+M16)</f>
        <v>115589.44874999998</v>
      </c>
      <c r="P16" s="271">
        <v>909</v>
      </c>
      <c r="Q16" s="271">
        <v>743</v>
      </c>
      <c r="R16" s="271">
        <f>+P16+Q16</f>
        <v>1652</v>
      </c>
      <c r="S16" s="291" t="s">
        <v>384</v>
      </c>
    </row>
    <row r="17" spans="1:19" ht="60" customHeight="1">
      <c r="A17" s="281" t="s">
        <v>439</v>
      </c>
      <c r="B17" s="270" t="str">
        <f>MIR!C7</f>
        <v xml:space="preserve">Obras de infraestructura complementaria (Urbanización) en localidades del municipio ejecutadas. </v>
      </c>
      <c r="C17" s="249" t="str">
        <f>MIR!H7</f>
        <v>Contratos de infraestructura complementaria</v>
      </c>
      <c r="D17" s="250">
        <v>10</v>
      </c>
      <c r="E17" s="250">
        <v>8</v>
      </c>
      <c r="F17" s="279">
        <v>0</v>
      </c>
      <c r="G17" s="282">
        <v>28114.067499999997</v>
      </c>
      <c r="H17" s="277">
        <v>3</v>
      </c>
      <c r="I17" s="280">
        <v>26492.895624999997</v>
      </c>
      <c r="J17" s="277">
        <v>4</v>
      </c>
      <c r="K17" s="280">
        <v>26964.067499999997</v>
      </c>
      <c r="L17" s="277">
        <v>3</v>
      </c>
      <c r="M17" s="280">
        <v>34018.418124999997</v>
      </c>
      <c r="N17" s="277">
        <f>F17+H17+J17+L17</f>
        <v>10</v>
      </c>
      <c r="O17" s="278">
        <f t="shared" ref="O17:O23" si="0">SUM(G17+I17+K17+M17)</f>
        <v>115589.44874999998</v>
      </c>
      <c r="P17" s="271">
        <v>835</v>
      </c>
      <c r="Q17" s="271">
        <v>794</v>
      </c>
      <c r="R17" s="271">
        <f>SUM(P17:Q17)</f>
        <v>1629</v>
      </c>
      <c r="S17" s="291" t="s">
        <v>384</v>
      </c>
    </row>
    <row r="18" spans="1:19" ht="60" customHeight="1">
      <c r="A18" s="281" t="s">
        <v>440</v>
      </c>
      <c r="B18" s="270" t="str">
        <f>MIR!C8</f>
        <v>Obras de infraestructura básica (agua, drenaje y electrificación) en localidades del municipio ejecutadas.</v>
      </c>
      <c r="C18" s="249" t="str">
        <f>MIR!H8</f>
        <v>Contratos de Infraestructura básica</v>
      </c>
      <c r="D18" s="250">
        <v>18</v>
      </c>
      <c r="E18" s="271">
        <v>13</v>
      </c>
      <c r="F18" s="279">
        <v>3</v>
      </c>
      <c r="G18" s="282">
        <v>28114.067499999997</v>
      </c>
      <c r="H18" s="277">
        <v>5</v>
      </c>
      <c r="I18" s="280">
        <v>26492.895624999997</v>
      </c>
      <c r="J18" s="277">
        <v>5</v>
      </c>
      <c r="K18" s="280">
        <v>26964.067499999997</v>
      </c>
      <c r="L18" s="277">
        <v>5</v>
      </c>
      <c r="M18" s="280">
        <v>34018.418124999997</v>
      </c>
      <c r="N18" s="277">
        <f t="shared" ref="N18:N23" si="1">F18+H18+J18+L18</f>
        <v>18</v>
      </c>
      <c r="O18" s="278">
        <f t="shared" si="0"/>
        <v>115589.44874999998</v>
      </c>
      <c r="P18" s="271">
        <v>650</v>
      </c>
      <c r="Q18" s="271">
        <v>569</v>
      </c>
      <c r="R18" s="271">
        <f>SUM(P18:Q18)</f>
        <v>1219</v>
      </c>
      <c r="S18" s="291" t="s">
        <v>384</v>
      </c>
    </row>
    <row r="19" spans="1:19" ht="60" customHeight="1">
      <c r="A19" s="281" t="s">
        <v>464</v>
      </c>
      <c r="B19" s="270" t="str">
        <f>MIR!C10</f>
        <v xml:space="preserve">Ingreso de propuesta de proyectos comunitarios a instancias estatales y federales. </v>
      </c>
      <c r="C19" s="272" t="str">
        <f>MIR!H10</f>
        <v xml:space="preserve">Oficio de ingreso de expediente técnico </v>
      </c>
      <c r="D19" s="271">
        <v>7</v>
      </c>
      <c r="E19" s="271">
        <v>0</v>
      </c>
      <c r="F19" s="279">
        <v>2</v>
      </c>
      <c r="G19" s="282">
        <v>28114.067499999997</v>
      </c>
      <c r="H19" s="277">
        <v>5</v>
      </c>
      <c r="I19" s="280">
        <v>26492.895624999997</v>
      </c>
      <c r="J19" s="277">
        <v>0</v>
      </c>
      <c r="K19" s="280">
        <v>26964.067499999997</v>
      </c>
      <c r="L19" s="277">
        <v>0</v>
      </c>
      <c r="M19" s="280">
        <v>34018.418124999997</v>
      </c>
      <c r="N19" s="277">
        <f t="shared" si="1"/>
        <v>7</v>
      </c>
      <c r="O19" s="278">
        <f t="shared" si="0"/>
        <v>115589.44874999998</v>
      </c>
      <c r="P19" s="271">
        <v>0</v>
      </c>
      <c r="Q19" s="271">
        <v>0</v>
      </c>
      <c r="R19" s="271">
        <f>SUM(P19:Q19)</f>
        <v>0</v>
      </c>
      <c r="S19" s="291" t="s">
        <v>384</v>
      </c>
    </row>
    <row r="20" spans="1:19" ht="60" customHeight="1">
      <c r="A20" s="281" t="s">
        <v>466</v>
      </c>
      <c r="B20" s="270" t="str">
        <f>MIR!C12</f>
        <v xml:space="preserve">Integración de banco de proyectos de obras de urbanización. </v>
      </c>
      <c r="C20" s="272" t="str">
        <f>MIR!H12</f>
        <v>Expediente técnico validado</v>
      </c>
      <c r="D20" s="271">
        <v>10</v>
      </c>
      <c r="E20" s="271">
        <v>0</v>
      </c>
      <c r="F20" s="279">
        <v>2</v>
      </c>
      <c r="G20" s="282">
        <v>28114.067499999997</v>
      </c>
      <c r="H20" s="277">
        <v>5</v>
      </c>
      <c r="I20" s="280">
        <v>26492.895624999997</v>
      </c>
      <c r="J20" s="277">
        <v>3</v>
      </c>
      <c r="K20" s="280">
        <v>26964.067499999997</v>
      </c>
      <c r="L20" s="277">
        <v>0</v>
      </c>
      <c r="M20" s="280">
        <v>34018.418124999997</v>
      </c>
      <c r="N20" s="277">
        <f t="shared" si="1"/>
        <v>10</v>
      </c>
      <c r="O20" s="278">
        <f t="shared" si="0"/>
        <v>115589.44874999998</v>
      </c>
      <c r="P20" s="271">
        <v>0</v>
      </c>
      <c r="Q20" s="271">
        <v>0</v>
      </c>
      <c r="R20" s="271">
        <f t="shared" ref="R20:R23" si="2">SUM(P20:Q20)</f>
        <v>0</v>
      </c>
      <c r="S20" s="291" t="s">
        <v>384</v>
      </c>
    </row>
    <row r="21" spans="1:19" ht="60" customHeight="1">
      <c r="A21" s="281" t="s">
        <v>467</v>
      </c>
      <c r="B21" s="270" t="str">
        <f>MIR!C14</f>
        <v>Elaboración de expedientes técnicos de obra de infraestructura básica, complementaria y comunitaria.</v>
      </c>
      <c r="C21" s="249" t="str">
        <f>MIR!H14</f>
        <v>Expediente técnico validado</v>
      </c>
      <c r="D21" s="250">
        <v>33</v>
      </c>
      <c r="E21" s="251">
        <v>33</v>
      </c>
      <c r="F21" s="279">
        <v>15</v>
      </c>
      <c r="G21" s="282">
        <v>28114.067499999997</v>
      </c>
      <c r="H21" s="277">
        <v>10</v>
      </c>
      <c r="I21" s="280">
        <v>26492.895624999997</v>
      </c>
      <c r="J21" s="277">
        <v>8</v>
      </c>
      <c r="K21" s="280">
        <v>26964.067499999997</v>
      </c>
      <c r="L21" s="277">
        <v>0</v>
      </c>
      <c r="M21" s="280">
        <v>34018.418124999997</v>
      </c>
      <c r="N21" s="277">
        <f t="shared" si="1"/>
        <v>33</v>
      </c>
      <c r="O21" s="278">
        <f t="shared" si="0"/>
        <v>115589.44874999998</v>
      </c>
      <c r="P21" s="271">
        <v>0</v>
      </c>
      <c r="Q21" s="271">
        <v>0</v>
      </c>
      <c r="R21" s="271">
        <f t="shared" si="2"/>
        <v>0</v>
      </c>
      <c r="S21" s="291" t="s">
        <v>384</v>
      </c>
    </row>
    <row r="22" spans="1:19" ht="60" customHeight="1">
      <c r="A22" s="281" t="s">
        <v>468</v>
      </c>
      <c r="B22" s="270" t="str">
        <f>MIR!C15</f>
        <v>Atención a solicitudes de la ciudadania de obras de infraestructura básica, complementaria y comunitaria.</v>
      </c>
      <c r="C22" s="249" t="str">
        <f>MIR!H15</f>
        <v xml:space="preserve">Dictamen de solicitud de obra. </v>
      </c>
      <c r="D22" s="271">
        <v>33</v>
      </c>
      <c r="E22" s="271">
        <v>0</v>
      </c>
      <c r="F22" s="279">
        <v>15</v>
      </c>
      <c r="G22" s="282">
        <v>28114.067499999997</v>
      </c>
      <c r="H22" s="277">
        <v>15</v>
      </c>
      <c r="I22" s="282">
        <v>26492.895624999997</v>
      </c>
      <c r="J22" s="277">
        <v>3</v>
      </c>
      <c r="K22" s="282">
        <v>26964.067499999997</v>
      </c>
      <c r="L22" s="277">
        <v>0</v>
      </c>
      <c r="M22" s="280">
        <v>34018.418124999997</v>
      </c>
      <c r="N22" s="277">
        <f t="shared" si="1"/>
        <v>33</v>
      </c>
      <c r="O22" s="278">
        <f t="shared" si="0"/>
        <v>115589.44874999998</v>
      </c>
      <c r="P22" s="271">
        <v>0</v>
      </c>
      <c r="Q22" s="271">
        <v>0</v>
      </c>
      <c r="R22" s="271">
        <f t="shared" si="2"/>
        <v>0</v>
      </c>
      <c r="S22" s="291" t="s">
        <v>384</v>
      </c>
    </row>
    <row r="23" spans="1:19" ht="60" customHeight="1">
      <c r="A23" s="281" t="s">
        <v>469</v>
      </c>
      <c r="B23" s="273" t="str">
        <f>MIR!C16</f>
        <v>Elaboración de diagnóstico de carencias de infraestructura social de localidades del municipio de Ocampo Gto., con los 3 grados de rezago social más altos.</v>
      </c>
      <c r="C23" s="249" t="str">
        <f>MIR!H16</f>
        <v xml:space="preserve">Diagnóstico de localidades del municipio con los 3 grados de rezago social más altos. </v>
      </c>
      <c r="D23" s="271">
        <v>1</v>
      </c>
      <c r="E23" s="271">
        <v>0</v>
      </c>
      <c r="F23" s="279">
        <v>1</v>
      </c>
      <c r="G23" s="282">
        <v>28114.067499999997</v>
      </c>
      <c r="H23" s="277">
        <v>0</v>
      </c>
      <c r="I23" s="280">
        <v>26492.895624999997</v>
      </c>
      <c r="J23" s="277">
        <v>0</v>
      </c>
      <c r="K23" s="280">
        <v>26964.067499999997</v>
      </c>
      <c r="L23" s="277">
        <v>0</v>
      </c>
      <c r="M23" s="280">
        <v>34018.418124999997</v>
      </c>
      <c r="N23" s="277">
        <f t="shared" si="1"/>
        <v>1</v>
      </c>
      <c r="O23" s="278">
        <f t="shared" si="0"/>
        <v>115589.44874999998</v>
      </c>
      <c r="P23" s="271">
        <v>0</v>
      </c>
      <c r="Q23" s="271">
        <v>0</v>
      </c>
      <c r="R23" s="271">
        <f t="shared" si="2"/>
        <v>0</v>
      </c>
      <c r="S23" s="291" t="s">
        <v>384</v>
      </c>
    </row>
    <row r="24" spans="1:19" ht="31.5">
      <c r="A24" s="252" t="s">
        <v>441</v>
      </c>
      <c r="B24" s="503">
        <f>SUM(O16:O23)</f>
        <v>924715.58999999985</v>
      </c>
      <c r="C24" s="504"/>
      <c r="D24" s="504"/>
      <c r="E24" s="504"/>
      <c r="F24" s="504"/>
      <c r="G24" s="504"/>
      <c r="H24" s="504"/>
      <c r="I24" s="505" t="s">
        <v>442</v>
      </c>
      <c r="J24" s="505"/>
      <c r="K24" s="505"/>
      <c r="L24" s="505"/>
      <c r="M24" s="505"/>
      <c r="N24" s="505"/>
      <c r="O24" s="505"/>
      <c r="P24" s="505"/>
      <c r="Q24" s="505"/>
      <c r="R24" s="505"/>
      <c r="S24" s="506"/>
    </row>
    <row r="25" spans="1:19" ht="15.75">
      <c r="A25" s="252" t="s">
        <v>443</v>
      </c>
      <c r="B25" s="509">
        <f>+O18+O21+O22+O23</f>
        <v>462357.79499999993</v>
      </c>
      <c r="C25" s="510"/>
      <c r="D25" s="510"/>
      <c r="E25" s="510"/>
      <c r="F25" s="510"/>
      <c r="G25" s="510"/>
      <c r="H25" s="510"/>
      <c r="I25" s="505"/>
      <c r="J25" s="505"/>
      <c r="K25" s="505"/>
      <c r="L25" s="505"/>
      <c r="M25" s="505"/>
      <c r="N25" s="505"/>
      <c r="O25" s="505"/>
      <c r="P25" s="505"/>
      <c r="Q25" s="505"/>
      <c r="R25" s="505"/>
      <c r="S25" s="506"/>
    </row>
    <row r="26" spans="1:19" ht="16.5" thickBot="1">
      <c r="A26" s="253" t="s">
        <v>444</v>
      </c>
      <c r="B26" s="511">
        <f>+O16+O17+O19+O20</f>
        <v>462357.79499999993</v>
      </c>
      <c r="C26" s="512"/>
      <c r="D26" s="512"/>
      <c r="E26" s="512"/>
      <c r="F26" s="512"/>
      <c r="G26" s="512"/>
      <c r="H26" s="512"/>
      <c r="I26" s="507"/>
      <c r="J26" s="507"/>
      <c r="K26" s="507"/>
      <c r="L26" s="507"/>
      <c r="M26" s="507"/>
      <c r="N26" s="507"/>
      <c r="O26" s="507"/>
      <c r="P26" s="507"/>
      <c r="Q26" s="507"/>
      <c r="R26" s="507"/>
      <c r="S26" s="508"/>
    </row>
    <row r="28" spans="1:19">
      <c r="B28" s="246"/>
      <c r="C28" s="283"/>
      <c r="D28" s="283"/>
      <c r="E28" s="283"/>
      <c r="F28" s="284"/>
      <c r="G28" s="284"/>
      <c r="H28" s="284"/>
      <c r="I28" s="284"/>
      <c r="J28" s="284"/>
      <c r="K28" s="284"/>
      <c r="L28" s="284"/>
      <c r="M28" s="284"/>
      <c r="N28" s="284"/>
      <c r="O28" s="246"/>
    </row>
    <row r="29" spans="1:19">
      <c r="B29" s="246" t="s">
        <v>470</v>
      </c>
      <c r="C29" s="248" t="s">
        <v>445</v>
      </c>
      <c r="D29" s="248" t="s">
        <v>446</v>
      </c>
      <c r="E29" s="248" t="s">
        <v>447</v>
      </c>
      <c r="F29" s="248" t="s">
        <v>448</v>
      </c>
      <c r="G29" s="248" t="s">
        <v>449</v>
      </c>
      <c r="H29" s="248" t="s">
        <v>450</v>
      </c>
      <c r="I29" s="248" t="s">
        <v>451</v>
      </c>
      <c r="J29" s="248" t="s">
        <v>452</v>
      </c>
      <c r="K29" s="248" t="s">
        <v>453</v>
      </c>
      <c r="L29" s="248" t="s">
        <v>454</v>
      </c>
      <c r="M29" s="248" t="s">
        <v>455</v>
      </c>
      <c r="N29" s="248" t="s">
        <v>456</v>
      </c>
      <c r="O29" s="246"/>
    </row>
    <row r="30" spans="1:19">
      <c r="B30" s="289">
        <v>1131</v>
      </c>
      <c r="C30" s="285">
        <f>$O$30/12</f>
        <v>38760</v>
      </c>
      <c r="D30" s="285">
        <f t="shared" ref="D30:N30" si="3">$O$30/12</f>
        <v>38760</v>
      </c>
      <c r="E30" s="285">
        <f t="shared" si="3"/>
        <v>38760</v>
      </c>
      <c r="F30" s="285">
        <f t="shared" si="3"/>
        <v>38760</v>
      </c>
      <c r="G30" s="285">
        <f t="shared" si="3"/>
        <v>38760</v>
      </c>
      <c r="H30" s="285">
        <f t="shared" si="3"/>
        <v>38760</v>
      </c>
      <c r="I30" s="285">
        <f t="shared" si="3"/>
        <v>38760</v>
      </c>
      <c r="J30" s="285">
        <f t="shared" si="3"/>
        <v>38760</v>
      </c>
      <c r="K30" s="285">
        <f t="shared" si="3"/>
        <v>38760</v>
      </c>
      <c r="L30" s="285">
        <f t="shared" si="3"/>
        <v>38760</v>
      </c>
      <c r="M30" s="285">
        <f t="shared" si="3"/>
        <v>38760</v>
      </c>
      <c r="N30" s="285">
        <f t="shared" si="3"/>
        <v>38760</v>
      </c>
      <c r="O30" s="254">
        <v>465120</v>
      </c>
    </row>
    <row r="31" spans="1:19">
      <c r="B31" s="289">
        <v>1321</v>
      </c>
      <c r="C31" s="285">
        <v>0</v>
      </c>
      <c r="D31" s="285">
        <v>0</v>
      </c>
      <c r="E31" s="285">
        <v>0</v>
      </c>
      <c r="F31" s="286">
        <v>0</v>
      </c>
      <c r="G31" s="286">
        <v>0</v>
      </c>
      <c r="H31" s="286">
        <f>O31/2</f>
        <v>7230.625</v>
      </c>
      <c r="I31" s="286">
        <v>0</v>
      </c>
      <c r="J31" s="286">
        <v>0</v>
      </c>
      <c r="K31" s="286">
        <v>0</v>
      </c>
      <c r="L31" s="286">
        <v>0</v>
      </c>
      <c r="M31" s="286">
        <v>0</v>
      </c>
      <c r="N31" s="286">
        <f>O31/2</f>
        <v>7230.625</v>
      </c>
      <c r="O31" s="254">
        <v>14461.25</v>
      </c>
    </row>
    <row r="32" spans="1:19">
      <c r="B32" s="289">
        <v>1323</v>
      </c>
      <c r="C32" s="285">
        <v>0</v>
      </c>
      <c r="D32" s="285">
        <v>0</v>
      </c>
      <c r="E32" s="285">
        <v>0</v>
      </c>
      <c r="F32" s="286">
        <v>0</v>
      </c>
      <c r="G32" s="286">
        <v>0</v>
      </c>
      <c r="H32" s="286">
        <v>0</v>
      </c>
      <c r="I32" s="286">
        <v>0</v>
      </c>
      <c r="J32" s="286">
        <v>0</v>
      </c>
      <c r="K32" s="286">
        <v>0</v>
      </c>
      <c r="L32" s="286">
        <v>0</v>
      </c>
      <c r="M32" s="286">
        <v>0</v>
      </c>
      <c r="N32" s="286">
        <v>48204.18</v>
      </c>
      <c r="O32" s="254">
        <f t="shared" ref="O32:O46" si="4">SUM(C32:N32)</f>
        <v>48204.18</v>
      </c>
    </row>
    <row r="33" spans="2:16">
      <c r="B33" s="289">
        <v>1592</v>
      </c>
      <c r="C33" s="285">
        <f>$O$33/12</f>
        <v>9444.18</v>
      </c>
      <c r="D33" s="285">
        <f t="shared" ref="D33:N33" si="5">$O$33/12</f>
        <v>9444.18</v>
      </c>
      <c r="E33" s="285">
        <f t="shared" si="5"/>
        <v>9444.18</v>
      </c>
      <c r="F33" s="285">
        <f t="shared" si="5"/>
        <v>9444.18</v>
      </c>
      <c r="G33" s="285">
        <f t="shared" si="5"/>
        <v>9444.18</v>
      </c>
      <c r="H33" s="285">
        <f t="shared" si="5"/>
        <v>9444.18</v>
      </c>
      <c r="I33" s="285">
        <f t="shared" si="5"/>
        <v>9444.18</v>
      </c>
      <c r="J33" s="285">
        <f t="shared" si="5"/>
        <v>9444.18</v>
      </c>
      <c r="K33" s="285">
        <f t="shared" si="5"/>
        <v>9444.18</v>
      </c>
      <c r="L33" s="285">
        <f t="shared" si="5"/>
        <v>9444.18</v>
      </c>
      <c r="M33" s="285">
        <f t="shared" si="5"/>
        <v>9444.18</v>
      </c>
      <c r="N33" s="285">
        <f t="shared" si="5"/>
        <v>9444.18</v>
      </c>
      <c r="O33" s="254">
        <v>113330.16</v>
      </c>
      <c r="P33" s="255"/>
    </row>
    <row r="34" spans="2:16">
      <c r="B34" s="287">
        <v>2111</v>
      </c>
      <c r="C34" s="285">
        <v>2000</v>
      </c>
      <c r="D34" s="285">
        <v>6000</v>
      </c>
      <c r="E34" s="285">
        <v>2000</v>
      </c>
      <c r="F34" s="286">
        <v>1500</v>
      </c>
      <c r="G34" s="286">
        <v>0</v>
      </c>
      <c r="H34" s="286">
        <v>0</v>
      </c>
      <c r="I34" s="286">
        <v>2000</v>
      </c>
      <c r="J34" s="286">
        <v>4000</v>
      </c>
      <c r="K34" s="286">
        <v>1500</v>
      </c>
      <c r="L34" s="286">
        <v>2500</v>
      </c>
      <c r="M34" s="286">
        <v>1500</v>
      </c>
      <c r="N34" s="286">
        <v>2000</v>
      </c>
      <c r="O34" s="254">
        <f t="shared" si="4"/>
        <v>25000</v>
      </c>
    </row>
    <row r="35" spans="2:16">
      <c r="B35" s="287">
        <v>2112</v>
      </c>
      <c r="C35" s="285">
        <v>350</v>
      </c>
      <c r="D35" s="285">
        <v>350</v>
      </c>
      <c r="E35" s="285">
        <v>350</v>
      </c>
      <c r="F35" s="285">
        <v>350</v>
      </c>
      <c r="G35" s="285">
        <v>350</v>
      </c>
      <c r="H35" s="285">
        <v>350</v>
      </c>
      <c r="I35" s="285">
        <v>350</v>
      </c>
      <c r="J35" s="285">
        <v>350</v>
      </c>
      <c r="K35" s="285">
        <v>350</v>
      </c>
      <c r="L35" s="285">
        <v>350</v>
      </c>
      <c r="M35" s="285">
        <v>350</v>
      </c>
      <c r="N35" s="285">
        <v>350</v>
      </c>
      <c r="O35" s="254">
        <f t="shared" si="4"/>
        <v>4200</v>
      </c>
    </row>
    <row r="36" spans="2:16">
      <c r="B36" s="288">
        <v>2131</v>
      </c>
      <c r="C36" s="285">
        <v>0</v>
      </c>
      <c r="D36" s="285">
        <v>0</v>
      </c>
      <c r="E36" s="285">
        <v>1000</v>
      </c>
      <c r="F36" s="286">
        <v>0</v>
      </c>
      <c r="G36" s="286">
        <v>0</v>
      </c>
      <c r="H36" s="286">
        <v>0</v>
      </c>
      <c r="I36" s="286">
        <v>1000</v>
      </c>
      <c r="J36" s="286">
        <v>0</v>
      </c>
      <c r="K36" s="286">
        <v>0</v>
      </c>
      <c r="L36" s="286">
        <v>0</v>
      </c>
      <c r="M36" s="286">
        <v>0</v>
      </c>
      <c r="N36" s="286">
        <v>0</v>
      </c>
      <c r="O36" s="254">
        <f t="shared" si="4"/>
        <v>2000</v>
      </c>
    </row>
    <row r="37" spans="2:16">
      <c r="B37" s="287">
        <v>2141</v>
      </c>
      <c r="C37" s="285">
        <v>2000</v>
      </c>
      <c r="D37" s="285">
        <v>1000</v>
      </c>
      <c r="E37" s="285">
        <v>2000</v>
      </c>
      <c r="F37" s="285">
        <v>1500</v>
      </c>
      <c r="G37" s="285">
        <v>4500</v>
      </c>
      <c r="H37" s="285">
        <v>1000</v>
      </c>
      <c r="I37" s="285">
        <v>1400</v>
      </c>
      <c r="J37" s="285">
        <v>1000</v>
      </c>
      <c r="K37" s="285">
        <v>4500</v>
      </c>
      <c r="L37" s="285">
        <v>1600</v>
      </c>
      <c r="M37" s="285">
        <v>3000</v>
      </c>
      <c r="N37" s="285">
        <v>1500</v>
      </c>
      <c r="O37" s="254">
        <f t="shared" si="4"/>
        <v>25000</v>
      </c>
    </row>
    <row r="38" spans="2:16">
      <c r="B38" s="287">
        <v>2612</v>
      </c>
      <c r="C38" s="285">
        <v>13750</v>
      </c>
      <c r="D38" s="285">
        <v>13750</v>
      </c>
      <c r="E38" s="285">
        <v>13750</v>
      </c>
      <c r="F38" s="285">
        <v>13750</v>
      </c>
      <c r="G38" s="285">
        <v>13750</v>
      </c>
      <c r="H38" s="285">
        <v>13750</v>
      </c>
      <c r="I38" s="285">
        <v>13750</v>
      </c>
      <c r="J38" s="285">
        <v>13750</v>
      </c>
      <c r="K38" s="285">
        <v>13750</v>
      </c>
      <c r="L38" s="285">
        <v>13750</v>
      </c>
      <c r="M38" s="285">
        <v>13750</v>
      </c>
      <c r="N38" s="285">
        <v>13750</v>
      </c>
      <c r="O38" s="254">
        <f t="shared" si="4"/>
        <v>165000</v>
      </c>
    </row>
    <row r="39" spans="2:16">
      <c r="B39" s="287">
        <v>2911</v>
      </c>
      <c r="C39" s="285">
        <v>500</v>
      </c>
      <c r="D39" s="285">
        <v>200</v>
      </c>
      <c r="E39" s="285">
        <v>200</v>
      </c>
      <c r="F39" s="286">
        <v>200</v>
      </c>
      <c r="G39" s="286">
        <v>300</v>
      </c>
      <c r="H39" s="286">
        <v>200</v>
      </c>
      <c r="I39" s="286">
        <v>200</v>
      </c>
      <c r="J39" s="286">
        <v>200</v>
      </c>
      <c r="K39" s="286">
        <v>400</v>
      </c>
      <c r="L39" s="286">
        <v>200</v>
      </c>
      <c r="M39" s="286">
        <v>200</v>
      </c>
      <c r="N39" s="286">
        <v>200</v>
      </c>
      <c r="O39" s="254">
        <f t="shared" si="4"/>
        <v>3000</v>
      </c>
    </row>
    <row r="40" spans="2:16">
      <c r="B40" s="287">
        <v>2941</v>
      </c>
      <c r="C40" s="285">
        <v>0</v>
      </c>
      <c r="D40" s="285">
        <v>9000</v>
      </c>
      <c r="E40" s="285">
        <v>0</v>
      </c>
      <c r="F40" s="285">
        <v>0</v>
      </c>
      <c r="G40" s="285">
        <v>0</v>
      </c>
      <c r="H40" s="285">
        <v>0</v>
      </c>
      <c r="I40" s="286">
        <v>0</v>
      </c>
      <c r="J40" s="286">
        <v>0</v>
      </c>
      <c r="K40" s="286">
        <v>0</v>
      </c>
      <c r="L40" s="286">
        <v>9000</v>
      </c>
      <c r="M40" s="286">
        <v>0</v>
      </c>
      <c r="N40" s="286">
        <v>0</v>
      </c>
      <c r="O40" s="254">
        <f t="shared" si="4"/>
        <v>18000</v>
      </c>
    </row>
    <row r="41" spans="2:16">
      <c r="B41" s="287">
        <v>2961</v>
      </c>
      <c r="C41" s="285">
        <v>2000</v>
      </c>
      <c r="D41" s="285">
        <v>2000</v>
      </c>
      <c r="E41" s="285">
        <v>2000</v>
      </c>
      <c r="F41" s="285">
        <v>2000</v>
      </c>
      <c r="G41" s="285">
        <v>2000</v>
      </c>
      <c r="H41" s="285">
        <v>2500</v>
      </c>
      <c r="I41" s="285">
        <v>2500</v>
      </c>
      <c r="J41" s="285">
        <v>2000</v>
      </c>
      <c r="K41" s="285">
        <v>2000</v>
      </c>
      <c r="L41" s="285">
        <v>2000</v>
      </c>
      <c r="M41" s="285">
        <v>2000</v>
      </c>
      <c r="N41" s="285">
        <v>2000</v>
      </c>
      <c r="O41" s="254">
        <f t="shared" si="4"/>
        <v>25000</v>
      </c>
    </row>
    <row r="42" spans="2:16">
      <c r="B42" s="287">
        <v>3141</v>
      </c>
      <c r="C42" s="285">
        <v>700</v>
      </c>
      <c r="D42" s="285">
        <v>700</v>
      </c>
      <c r="E42" s="285">
        <v>700</v>
      </c>
      <c r="F42" s="285">
        <v>700</v>
      </c>
      <c r="G42" s="285">
        <v>700</v>
      </c>
      <c r="H42" s="285">
        <v>700</v>
      </c>
      <c r="I42" s="285">
        <v>700</v>
      </c>
      <c r="J42" s="285">
        <v>700</v>
      </c>
      <c r="K42" s="285">
        <v>700</v>
      </c>
      <c r="L42" s="285">
        <v>700</v>
      </c>
      <c r="M42" s="285">
        <v>700</v>
      </c>
      <c r="N42" s="285">
        <v>700</v>
      </c>
      <c r="O42" s="254">
        <f t="shared" si="4"/>
        <v>8400</v>
      </c>
    </row>
    <row r="43" spans="2:16">
      <c r="B43" s="287">
        <v>3521</v>
      </c>
      <c r="C43" s="286">
        <v>0</v>
      </c>
      <c r="D43" s="286">
        <v>4000</v>
      </c>
      <c r="E43" s="286">
        <v>0</v>
      </c>
      <c r="F43" s="286">
        <v>0</v>
      </c>
      <c r="G43" s="286">
        <v>0</v>
      </c>
      <c r="H43" s="286">
        <v>0</v>
      </c>
      <c r="I43" s="286">
        <v>0</v>
      </c>
      <c r="J43" s="286">
        <v>4000</v>
      </c>
      <c r="K43" s="286">
        <v>0</v>
      </c>
      <c r="L43" s="286">
        <v>0</v>
      </c>
      <c r="M43" s="286">
        <v>0</v>
      </c>
      <c r="N43" s="286">
        <v>0</v>
      </c>
      <c r="O43" s="254">
        <f t="shared" si="4"/>
        <v>8000</v>
      </c>
    </row>
    <row r="44" spans="2:16">
      <c r="B44" s="287">
        <v>3551</v>
      </c>
      <c r="C44" s="285">
        <v>5000</v>
      </c>
      <c r="D44" s="285">
        <v>0</v>
      </c>
      <c r="E44" s="285">
        <v>1000</v>
      </c>
      <c r="F44" s="286">
        <v>0</v>
      </c>
      <c r="G44" s="286">
        <v>5000</v>
      </c>
      <c r="H44" s="286">
        <v>0</v>
      </c>
      <c r="I44" s="286">
        <v>1000</v>
      </c>
      <c r="J44" s="286">
        <v>0</v>
      </c>
      <c r="K44" s="286">
        <v>5000</v>
      </c>
      <c r="L44" s="286">
        <v>0</v>
      </c>
      <c r="M44" s="286">
        <v>1000</v>
      </c>
      <c r="N44" s="286">
        <v>0</v>
      </c>
      <c r="O44" s="254">
        <f t="shared" si="4"/>
        <v>18000</v>
      </c>
    </row>
    <row r="45" spans="2:16">
      <c r="B45" s="287">
        <v>3611</v>
      </c>
      <c r="C45" s="286">
        <v>0</v>
      </c>
      <c r="D45" s="286">
        <v>0</v>
      </c>
      <c r="E45" s="286">
        <v>0</v>
      </c>
      <c r="F45" s="286">
        <v>0</v>
      </c>
      <c r="G45" s="286">
        <v>5000</v>
      </c>
      <c r="H45" s="286">
        <v>5000</v>
      </c>
      <c r="I45" s="286">
        <v>5000</v>
      </c>
      <c r="J45" s="286">
        <v>0</v>
      </c>
      <c r="K45" s="286">
        <v>5000</v>
      </c>
      <c r="L45" s="286">
        <v>0</v>
      </c>
      <c r="M45" s="286">
        <v>0</v>
      </c>
      <c r="N45" s="286">
        <v>0</v>
      </c>
      <c r="O45" s="254">
        <f t="shared" si="4"/>
        <v>20000</v>
      </c>
    </row>
    <row r="46" spans="2:16">
      <c r="B46" s="287">
        <v>3751</v>
      </c>
      <c r="C46" s="286">
        <v>1000</v>
      </c>
      <c r="D46" s="286">
        <v>1000</v>
      </c>
      <c r="E46" s="286">
        <v>1000</v>
      </c>
      <c r="F46" s="286">
        <v>1000</v>
      </c>
      <c r="G46" s="286">
        <v>1000</v>
      </c>
      <c r="H46" s="286">
        <v>1000</v>
      </c>
      <c r="I46" s="286">
        <v>1000</v>
      </c>
      <c r="J46" s="286">
        <v>1000</v>
      </c>
      <c r="K46" s="286">
        <v>1000</v>
      </c>
      <c r="L46" s="286">
        <v>1000</v>
      </c>
      <c r="M46" s="286">
        <v>1000</v>
      </c>
      <c r="N46" s="286">
        <v>1000</v>
      </c>
      <c r="O46" s="254">
        <f t="shared" si="4"/>
        <v>12000</v>
      </c>
    </row>
    <row r="47" spans="2:16">
      <c r="C47" s="255">
        <f t="shared" ref="C47:N47" si="6">SUM(C30:C43)</f>
        <v>69504.179999999993</v>
      </c>
      <c r="D47" s="255">
        <f t="shared" si="6"/>
        <v>85204.18</v>
      </c>
      <c r="E47" s="255">
        <f t="shared" si="6"/>
        <v>70204.179999999993</v>
      </c>
      <c r="F47" s="255">
        <f t="shared" si="6"/>
        <v>68204.179999999993</v>
      </c>
      <c r="G47" s="255">
        <f t="shared" si="6"/>
        <v>69804.179999999993</v>
      </c>
      <c r="H47" s="255">
        <f t="shared" si="6"/>
        <v>73934.804999999993</v>
      </c>
      <c r="I47" s="255">
        <f t="shared" si="6"/>
        <v>70104.179999999993</v>
      </c>
      <c r="J47" s="255">
        <f t="shared" si="6"/>
        <v>74204.179999999993</v>
      </c>
      <c r="K47" s="255">
        <f t="shared" si="6"/>
        <v>71404.179999999993</v>
      </c>
      <c r="L47" s="255">
        <f t="shared" si="6"/>
        <v>78304.179999999993</v>
      </c>
      <c r="M47" s="255">
        <f t="shared" si="6"/>
        <v>69704.179999999993</v>
      </c>
      <c r="N47" s="255">
        <f t="shared" si="6"/>
        <v>124138.98499999999</v>
      </c>
      <c r="O47" s="255">
        <f>SUM(C47:N47)</f>
        <v>924715.58999999973</v>
      </c>
    </row>
    <row r="48" spans="2:16">
      <c r="C48"/>
      <c r="D48"/>
      <c r="E48"/>
    </row>
    <row r="49" spans="3:14">
      <c r="C49"/>
      <c r="D49"/>
      <c r="E49" s="255"/>
      <c r="H49" s="255"/>
      <c r="K49" s="255"/>
      <c r="N49" s="255"/>
    </row>
    <row r="50" spans="3:14">
      <c r="C50"/>
      <c r="D50"/>
      <c r="E50"/>
    </row>
    <row r="51" spans="3:14">
      <c r="C51"/>
      <c r="D51"/>
      <c r="E51"/>
    </row>
    <row r="52" spans="3:14">
      <c r="C52"/>
      <c r="D52"/>
      <c r="E52"/>
    </row>
    <row r="53" spans="3:14">
      <c r="C53"/>
      <c r="D53"/>
      <c r="E53"/>
    </row>
    <row r="54" spans="3:14">
      <c r="C54"/>
      <c r="D54"/>
      <c r="E54"/>
    </row>
    <row r="55" spans="3:14">
      <c r="C55"/>
      <c r="D55"/>
      <c r="E55"/>
    </row>
    <row r="56" spans="3:14">
      <c r="C56"/>
      <c r="D56"/>
      <c r="E56"/>
    </row>
    <row r="57" spans="3:14">
      <c r="C57"/>
      <c r="D57"/>
      <c r="E57"/>
    </row>
    <row r="58" spans="3:14">
      <c r="C58"/>
      <c r="D58"/>
      <c r="E58"/>
    </row>
  </sheetData>
  <mergeCells count="50">
    <mergeCell ref="A1:S1"/>
    <mergeCell ref="B2:S2"/>
    <mergeCell ref="A3:G3"/>
    <mergeCell ref="H3:S3"/>
    <mergeCell ref="B4:G4"/>
    <mergeCell ref="I4:S4"/>
    <mergeCell ref="B5:G5"/>
    <mergeCell ref="H5:J6"/>
    <mergeCell ref="K5:S6"/>
    <mergeCell ref="B6:G6"/>
    <mergeCell ref="A7:G7"/>
    <mergeCell ref="H7:J8"/>
    <mergeCell ref="K7:S8"/>
    <mergeCell ref="C8:D8"/>
    <mergeCell ref="E8:G8"/>
    <mergeCell ref="R11:S11"/>
    <mergeCell ref="C9:D9"/>
    <mergeCell ref="E9:G9"/>
    <mergeCell ref="H9:J9"/>
    <mergeCell ref="K9:S9"/>
    <mergeCell ref="E10:F10"/>
    <mergeCell ref="G10:J10"/>
    <mergeCell ref="K10:L10"/>
    <mergeCell ref="M10:N10"/>
    <mergeCell ref="O10:P10"/>
    <mergeCell ref="R10:S10"/>
    <mergeCell ref="E11:F11"/>
    <mergeCell ref="G11:J11"/>
    <mergeCell ref="K11:L11"/>
    <mergeCell ref="M11:N11"/>
    <mergeCell ref="O11:P11"/>
    <mergeCell ref="A13:A15"/>
    <mergeCell ref="B13:B15"/>
    <mergeCell ref="C13:E13"/>
    <mergeCell ref="F13:M13"/>
    <mergeCell ref="N13:O14"/>
    <mergeCell ref="C14:C15"/>
    <mergeCell ref="D14:D15"/>
    <mergeCell ref="B24:H24"/>
    <mergeCell ref="I24:S26"/>
    <mergeCell ref="B25:H25"/>
    <mergeCell ref="B26:H26"/>
    <mergeCell ref="P12:R12"/>
    <mergeCell ref="S12:S15"/>
    <mergeCell ref="P13:R13"/>
    <mergeCell ref="E14:E15"/>
    <mergeCell ref="F14:G14"/>
    <mergeCell ref="H14:I14"/>
    <mergeCell ref="J14:K14"/>
    <mergeCell ref="L14:M14"/>
  </mergeCells>
  <pageMargins left="0.7" right="0.7" top="0.75" bottom="1.55" header="0.3" footer="0.3"/>
  <pageSetup scale="44" fitToHeight="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view="pageLayout" zoomScaleNormal="85" zoomScaleSheetLayoutView="85" workbookViewId="0">
      <selection activeCell="F1" sqref="F1"/>
    </sheetView>
  </sheetViews>
  <sheetFormatPr baseColWidth="10" defaultRowHeight="14.25"/>
  <cols>
    <col min="1" max="1" width="3" style="41" customWidth="1"/>
    <col min="2" max="2" width="27.140625" style="39" customWidth="1"/>
    <col min="3" max="3" width="27" style="39" customWidth="1"/>
    <col min="4" max="4" width="26.140625" style="39" customWidth="1"/>
    <col min="5" max="6" width="29.140625" style="39" customWidth="1"/>
    <col min="7" max="7" width="0.28515625" style="40" customWidth="1"/>
    <col min="8" max="8" width="7.140625" style="39" customWidth="1"/>
    <col min="9" max="9" width="17.28515625" style="39" customWidth="1"/>
    <col min="10" max="16384" width="11.42578125" style="41"/>
  </cols>
  <sheetData>
    <row r="1" spans="2:8" ht="15" thickBot="1"/>
    <row r="2" spans="2:8" ht="33.75" customHeight="1" thickBot="1">
      <c r="B2" s="303" t="s">
        <v>2</v>
      </c>
      <c r="C2" s="304"/>
      <c r="D2" s="304"/>
      <c r="E2" s="304"/>
      <c r="F2" s="305"/>
      <c r="G2" s="42"/>
      <c r="H2" s="42"/>
    </row>
    <row r="3" spans="2:8" ht="72.75" customHeight="1" thickBot="1">
      <c r="B3" s="61" t="s">
        <v>3</v>
      </c>
      <c r="C3" s="62" t="s">
        <v>29</v>
      </c>
      <c r="D3" s="63" t="s">
        <v>30</v>
      </c>
      <c r="E3" s="62" t="s">
        <v>31</v>
      </c>
      <c r="F3" s="62" t="s">
        <v>5</v>
      </c>
      <c r="G3" s="43"/>
      <c r="H3" s="43"/>
    </row>
    <row r="4" spans="2:8" ht="72" thickBot="1">
      <c r="B4" s="64" t="s">
        <v>4</v>
      </c>
      <c r="C4" s="44">
        <v>23383</v>
      </c>
      <c r="D4" s="45" t="s">
        <v>195</v>
      </c>
      <c r="E4" s="45" t="s">
        <v>194</v>
      </c>
      <c r="F4" s="46"/>
      <c r="G4" s="47"/>
      <c r="H4" s="47"/>
    </row>
    <row r="5" spans="2:8" ht="72" thickBot="1">
      <c r="B5" s="65" t="s">
        <v>25</v>
      </c>
      <c r="C5" s="48">
        <v>12403</v>
      </c>
      <c r="D5" s="49" t="s">
        <v>473</v>
      </c>
      <c r="E5" s="49" t="s">
        <v>196</v>
      </c>
      <c r="F5" s="50"/>
      <c r="G5" s="47"/>
      <c r="H5" s="47"/>
    </row>
    <row r="6" spans="2:8" ht="57.75" thickBot="1">
      <c r="B6" s="66" t="s">
        <v>27</v>
      </c>
      <c r="C6" s="51">
        <v>4500</v>
      </c>
      <c r="D6" s="52" t="s">
        <v>197</v>
      </c>
      <c r="E6" s="52" t="s">
        <v>194</v>
      </c>
      <c r="F6" s="53"/>
      <c r="G6" s="47"/>
      <c r="H6" s="47"/>
    </row>
    <row r="7" spans="2:8" ht="43.5" thickBot="1">
      <c r="B7" s="65" t="s">
        <v>26</v>
      </c>
      <c r="C7" s="68">
        <f>E14</f>
        <v>7903</v>
      </c>
      <c r="D7" s="49" t="s">
        <v>198</v>
      </c>
      <c r="E7" s="49" t="s">
        <v>196</v>
      </c>
      <c r="F7" s="50"/>
      <c r="G7" s="47"/>
      <c r="H7" s="47"/>
    </row>
    <row r="8" spans="2:8" ht="29.25" thickBot="1">
      <c r="B8" s="67" t="s">
        <v>28</v>
      </c>
      <c r="C8" s="54">
        <v>0</v>
      </c>
      <c r="D8" s="55" t="s">
        <v>199</v>
      </c>
      <c r="E8" s="55" t="s">
        <v>194</v>
      </c>
      <c r="F8" s="56"/>
      <c r="G8" s="47"/>
      <c r="H8" s="47"/>
    </row>
    <row r="9" spans="2:8" ht="15">
      <c r="B9" s="43"/>
      <c r="C9" s="57"/>
      <c r="D9" s="41"/>
      <c r="E9" s="41"/>
      <c r="F9" s="41"/>
      <c r="G9" s="58" t="s">
        <v>7</v>
      </c>
      <c r="H9" s="47"/>
    </row>
    <row r="10" spans="2:8" ht="14.25" customHeight="1">
      <c r="C10" s="71" t="s">
        <v>78</v>
      </c>
      <c r="D10" s="59" t="s">
        <v>79</v>
      </c>
      <c r="E10" s="60"/>
      <c r="F10" s="60"/>
    </row>
    <row r="11" spans="2:8" ht="14.25" customHeight="1">
      <c r="C11" s="300">
        <f>C4</f>
        <v>23383</v>
      </c>
      <c r="D11" s="298">
        <f>C11-D14</f>
        <v>10980</v>
      </c>
      <c r="E11" s="60"/>
      <c r="F11" s="60"/>
    </row>
    <row r="12" spans="2:8" ht="14.25" customHeight="1">
      <c r="C12" s="301"/>
      <c r="D12" s="299"/>
      <c r="E12" s="60"/>
      <c r="F12" s="60"/>
    </row>
    <row r="13" spans="2:8" ht="14.25" customHeight="1">
      <c r="C13" s="301"/>
      <c r="D13" s="73" t="s">
        <v>80</v>
      </c>
      <c r="E13" s="69" t="s">
        <v>81</v>
      </c>
      <c r="F13" s="60"/>
    </row>
    <row r="14" spans="2:8" ht="14.25" customHeight="1">
      <c r="C14" s="301"/>
      <c r="D14" s="300">
        <f>C5</f>
        <v>12403</v>
      </c>
      <c r="E14" s="298">
        <f>D14-E18</f>
        <v>7903</v>
      </c>
      <c r="F14" s="60"/>
    </row>
    <row r="15" spans="2:8" ht="14.25" customHeight="1">
      <c r="C15" s="301"/>
      <c r="D15" s="301"/>
      <c r="E15" s="307"/>
      <c r="F15" s="60"/>
    </row>
    <row r="16" spans="2:8" ht="14.25" customHeight="1">
      <c r="C16" s="301"/>
      <c r="D16" s="301"/>
      <c r="E16" s="299"/>
      <c r="F16" s="60"/>
    </row>
    <row r="17" spans="3:7" ht="14.25" customHeight="1">
      <c r="C17" s="301"/>
      <c r="D17" s="301"/>
      <c r="E17" s="71" t="s">
        <v>82</v>
      </c>
      <c r="F17" s="69" t="s">
        <v>83</v>
      </c>
    </row>
    <row r="18" spans="3:7" ht="14.25" customHeight="1">
      <c r="C18" s="301"/>
      <c r="D18" s="301"/>
      <c r="E18" s="300">
        <f>C6</f>
        <v>4500</v>
      </c>
      <c r="F18" s="70">
        <f>E18-F20</f>
        <v>4500</v>
      </c>
    </row>
    <row r="19" spans="3:7" ht="14.25" customHeight="1">
      <c r="C19" s="301"/>
      <c r="D19" s="301"/>
      <c r="E19" s="301"/>
      <c r="F19" s="71" t="s">
        <v>84</v>
      </c>
    </row>
    <row r="20" spans="3:7" ht="14.25" customHeight="1" thickBot="1">
      <c r="C20" s="302"/>
      <c r="D20" s="302"/>
      <c r="E20" s="302"/>
      <c r="F20" s="72">
        <f>C8</f>
        <v>0</v>
      </c>
    </row>
    <row r="21" spans="3:7">
      <c r="D21" s="306" t="s">
        <v>32</v>
      </c>
      <c r="E21" s="306"/>
      <c r="F21" s="306"/>
      <c r="G21" s="40" t="s">
        <v>7</v>
      </c>
    </row>
  </sheetData>
  <mergeCells count="7">
    <mergeCell ref="D11:D12"/>
    <mergeCell ref="D14:D20"/>
    <mergeCell ref="C11:C20"/>
    <mergeCell ref="B2:F2"/>
    <mergeCell ref="D21:F21"/>
    <mergeCell ref="E14:E16"/>
    <mergeCell ref="E18:E20"/>
  </mergeCells>
  <pageMargins left="0.7" right="1.2909375000000001" top="0.75" bottom="0.75" header="0.3" footer="0.3"/>
  <pageSetup scale="81" orientation="landscape" verticalDpi="360" r:id="rId1"/>
  <headerFooter>
    <oddHeader>&amp;L&amp;"Arial,Normal"Dirección de Obras Públicas del Municipio de Ocampo Gto.&amp;R&amp;"Arial,Normal"PbR para el ejercicio fiscal 2024</oddHead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opLeftCell="C12" zoomScale="85" zoomScaleNormal="85" workbookViewId="0">
      <selection activeCell="O18" sqref="O18"/>
    </sheetView>
  </sheetViews>
  <sheetFormatPr baseColWidth="10" defaultRowHeight="15"/>
  <cols>
    <col min="1" max="1" width="24.42578125" customWidth="1"/>
    <col min="2" max="2" width="39.7109375" customWidth="1"/>
    <col min="3" max="3" width="12.7109375" style="1" customWidth="1"/>
    <col min="4" max="4" width="11.42578125" style="1"/>
    <col min="5" max="5" width="13.7109375" style="1" customWidth="1"/>
    <col min="6" max="6" width="11.5703125" customWidth="1"/>
    <col min="7" max="7" width="13.7109375" customWidth="1"/>
    <col min="9" max="9" width="14.140625" bestFit="1" customWidth="1"/>
    <col min="11" max="11" width="14.140625" bestFit="1" customWidth="1"/>
    <col min="13" max="13" width="15.140625" bestFit="1" customWidth="1"/>
    <col min="15" max="15" width="15.140625" bestFit="1" customWidth="1"/>
    <col min="19" max="19" width="13.5703125" customWidth="1"/>
  </cols>
  <sheetData>
    <row r="1" spans="1:19" ht="18.75">
      <c r="A1" s="564" t="s">
        <v>389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</row>
    <row r="2" spans="1:19">
      <c r="A2" s="245" t="s">
        <v>390</v>
      </c>
      <c r="B2" s="548" t="s">
        <v>457</v>
      </c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</row>
    <row r="3" spans="1:19">
      <c r="A3" s="565" t="s">
        <v>391</v>
      </c>
      <c r="B3" s="565"/>
      <c r="C3" s="565"/>
      <c r="D3" s="565"/>
      <c r="E3" s="565"/>
      <c r="F3" s="565"/>
      <c r="G3" s="565"/>
      <c r="H3" s="565" t="s">
        <v>392</v>
      </c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</row>
    <row r="4" spans="1:19">
      <c r="A4" s="245" t="s">
        <v>393</v>
      </c>
      <c r="B4" s="548" t="s">
        <v>461</v>
      </c>
      <c r="C4" s="548"/>
      <c r="D4" s="548"/>
      <c r="E4" s="548"/>
      <c r="F4" s="548"/>
      <c r="G4" s="548"/>
      <c r="H4" s="245" t="s">
        <v>394</v>
      </c>
      <c r="I4" s="510" t="s">
        <v>322</v>
      </c>
      <c r="J4" s="510"/>
      <c r="K4" s="510"/>
      <c r="L4" s="510"/>
      <c r="M4" s="510"/>
      <c r="N4" s="510"/>
      <c r="O4" s="510"/>
      <c r="P4" s="510"/>
      <c r="Q4" s="510"/>
      <c r="R4" s="510"/>
      <c r="S4" s="510"/>
    </row>
    <row r="5" spans="1:19">
      <c r="A5" s="245" t="s">
        <v>395</v>
      </c>
      <c r="B5" s="548" t="s">
        <v>462</v>
      </c>
      <c r="C5" s="548"/>
      <c r="D5" s="548"/>
      <c r="E5" s="548"/>
      <c r="F5" s="548"/>
      <c r="G5" s="548"/>
      <c r="H5" s="533" t="s">
        <v>396</v>
      </c>
      <c r="I5" s="534"/>
      <c r="J5" s="535"/>
      <c r="K5" s="552" t="s">
        <v>458</v>
      </c>
      <c r="L5" s="552"/>
      <c r="M5" s="552"/>
      <c r="N5" s="552"/>
      <c r="O5" s="552"/>
      <c r="P5" s="552"/>
      <c r="Q5" s="552"/>
      <c r="R5" s="552"/>
      <c r="S5" s="552"/>
    </row>
    <row r="6" spans="1:19">
      <c r="A6" s="245" t="s">
        <v>397</v>
      </c>
      <c r="B6" s="548" t="s">
        <v>463</v>
      </c>
      <c r="C6" s="548"/>
      <c r="D6" s="548"/>
      <c r="E6" s="548"/>
      <c r="F6" s="548"/>
      <c r="G6" s="548"/>
      <c r="H6" s="549"/>
      <c r="I6" s="550"/>
      <c r="J6" s="551"/>
      <c r="K6" s="552"/>
      <c r="L6" s="552"/>
      <c r="M6" s="552"/>
      <c r="N6" s="552"/>
      <c r="O6" s="552"/>
      <c r="P6" s="552"/>
      <c r="Q6" s="552"/>
      <c r="R6" s="552"/>
      <c r="S6" s="552"/>
    </row>
    <row r="7" spans="1:19">
      <c r="A7" s="553" t="s">
        <v>398</v>
      </c>
      <c r="B7" s="554"/>
      <c r="C7" s="554"/>
      <c r="D7" s="554"/>
      <c r="E7" s="554"/>
      <c r="F7" s="554"/>
      <c r="G7" s="554"/>
      <c r="H7" s="533" t="s">
        <v>399</v>
      </c>
      <c r="I7" s="534"/>
      <c r="J7" s="535"/>
      <c r="K7" s="555" t="s">
        <v>459</v>
      </c>
      <c r="L7" s="556"/>
      <c r="M7" s="556"/>
      <c r="N7" s="556"/>
      <c r="O7" s="556"/>
      <c r="P7" s="556"/>
      <c r="Q7" s="556"/>
      <c r="R7" s="556"/>
      <c r="S7" s="557"/>
    </row>
    <row r="8" spans="1:19">
      <c r="A8" s="245" t="s">
        <v>400</v>
      </c>
      <c r="B8" s="246"/>
      <c r="C8" s="561" t="s">
        <v>401</v>
      </c>
      <c r="D8" s="561"/>
      <c r="E8" s="562"/>
      <c r="F8" s="563"/>
      <c r="G8" s="563"/>
      <c r="H8" s="549"/>
      <c r="I8" s="550"/>
      <c r="J8" s="551"/>
      <c r="K8" s="558"/>
      <c r="L8" s="559"/>
      <c r="M8" s="559"/>
      <c r="N8" s="559"/>
      <c r="O8" s="559"/>
      <c r="P8" s="559"/>
      <c r="Q8" s="559"/>
      <c r="R8" s="559"/>
      <c r="S8" s="560"/>
    </row>
    <row r="9" spans="1:19" ht="30.75" customHeight="1" thickBot="1">
      <c r="A9" s="260" t="s">
        <v>402</v>
      </c>
      <c r="B9" s="290" t="s">
        <v>471</v>
      </c>
      <c r="C9" s="531" t="s">
        <v>403</v>
      </c>
      <c r="D9" s="531"/>
      <c r="E9" s="532"/>
      <c r="F9" s="532"/>
      <c r="G9" s="532"/>
      <c r="H9" s="533" t="s">
        <v>404</v>
      </c>
      <c r="I9" s="534"/>
      <c r="J9" s="535"/>
      <c r="K9" s="536" t="s">
        <v>460</v>
      </c>
      <c r="L9" s="537"/>
      <c r="M9" s="537"/>
      <c r="N9" s="537"/>
      <c r="O9" s="537"/>
      <c r="P9" s="537"/>
      <c r="Q9" s="537"/>
      <c r="R9" s="537"/>
      <c r="S9" s="538"/>
    </row>
    <row r="10" spans="1:19" ht="141" customHeight="1">
      <c r="A10" s="262" t="str">
        <f>MIR!B4</f>
        <v xml:space="preserve">Contribuir en disminuir el rezago social del municipio  garantizando servicios básicos a la población de las localidades del municipio de Ocampo, Gto., a través de infraestructura básica, complementaria y comunitaria. </v>
      </c>
      <c r="B10" s="263" t="str">
        <f>MIR!D4</f>
        <v xml:space="preserve">Tasa de variación de población con carencia en servicios básicos a la vivienda. </v>
      </c>
      <c r="C10" s="275" t="s">
        <v>405</v>
      </c>
      <c r="D10" s="264" t="s">
        <v>117</v>
      </c>
      <c r="E10" s="526" t="s">
        <v>406</v>
      </c>
      <c r="F10" s="526"/>
      <c r="G10" s="539" t="s">
        <v>88</v>
      </c>
      <c r="H10" s="539"/>
      <c r="I10" s="539"/>
      <c r="J10" s="539"/>
      <c r="K10" s="540" t="s">
        <v>407</v>
      </c>
      <c r="L10" s="540"/>
      <c r="M10" s="541">
        <v>1100</v>
      </c>
      <c r="N10" s="541"/>
      <c r="O10" s="540" t="s">
        <v>408</v>
      </c>
      <c r="P10" s="540"/>
      <c r="Q10" s="265">
        <v>0.1</v>
      </c>
      <c r="R10" s="542"/>
      <c r="S10" s="543"/>
    </row>
    <row r="11" spans="1:19" ht="141" customHeight="1" thickBot="1">
      <c r="A11" s="266" t="str">
        <f>MIR!B5</f>
        <v xml:space="preserve">Las localidades urbanas y rurales de atención prioritaria, con población en pobreza extrema o con los 3 grados de rezago social del municipio de Ocampo Gto., cuentan con infraestructura básica, complementaria y comunitaria.  </v>
      </c>
      <c r="B11" s="267" t="str">
        <f>MIR!D5</f>
        <v>Tasa de variación del número de obras contratadas en el año.</v>
      </c>
      <c r="C11" s="276" t="s">
        <v>405</v>
      </c>
      <c r="D11" s="268" t="s">
        <v>117</v>
      </c>
      <c r="E11" s="544" t="s">
        <v>406</v>
      </c>
      <c r="F11" s="544"/>
      <c r="G11" s="545" t="s">
        <v>254</v>
      </c>
      <c r="H11" s="545"/>
      <c r="I11" s="545"/>
      <c r="J11" s="545"/>
      <c r="K11" s="546" t="s">
        <v>407</v>
      </c>
      <c r="L11" s="546"/>
      <c r="M11" s="547">
        <v>33</v>
      </c>
      <c r="N11" s="547"/>
      <c r="O11" s="546" t="s">
        <v>408</v>
      </c>
      <c r="P11" s="546"/>
      <c r="Q11" s="269">
        <v>0.1</v>
      </c>
      <c r="R11" s="512"/>
      <c r="S11" s="530"/>
    </row>
    <row r="12" spans="1:19" ht="15" customHeight="1" thickBot="1">
      <c r="A12" s="257" t="s">
        <v>409</v>
      </c>
      <c r="B12" s="258" t="s">
        <v>410</v>
      </c>
      <c r="C12" s="259" t="s">
        <v>411</v>
      </c>
      <c r="D12" s="259" t="s">
        <v>393</v>
      </c>
      <c r="E12" s="259" t="s">
        <v>395</v>
      </c>
      <c r="F12" s="259" t="s">
        <v>397</v>
      </c>
      <c r="G12" s="259" t="s">
        <v>412</v>
      </c>
      <c r="H12" s="259" t="s">
        <v>413</v>
      </c>
      <c r="I12" s="259" t="s">
        <v>414</v>
      </c>
      <c r="J12" s="259" t="s">
        <v>415</v>
      </c>
      <c r="K12" s="259" t="s">
        <v>416</v>
      </c>
      <c r="L12" s="259" t="s">
        <v>417</v>
      </c>
      <c r="M12" s="259" t="s">
        <v>418</v>
      </c>
      <c r="N12" s="259" t="s">
        <v>419</v>
      </c>
      <c r="O12" s="259"/>
      <c r="P12" s="513" t="s">
        <v>420</v>
      </c>
      <c r="Q12" s="514"/>
      <c r="R12" s="515"/>
      <c r="S12" s="516" t="s">
        <v>421</v>
      </c>
    </row>
    <row r="13" spans="1:19">
      <c r="A13" s="521" t="s">
        <v>422</v>
      </c>
      <c r="B13" s="523" t="s">
        <v>423</v>
      </c>
      <c r="C13" s="518" t="s">
        <v>424</v>
      </c>
      <c r="D13" s="518"/>
      <c r="E13" s="518"/>
      <c r="F13" s="518" t="s">
        <v>425</v>
      </c>
      <c r="G13" s="518"/>
      <c r="H13" s="518"/>
      <c r="I13" s="518"/>
      <c r="J13" s="518"/>
      <c r="K13" s="518"/>
      <c r="L13" s="518"/>
      <c r="M13" s="518"/>
      <c r="N13" s="526" t="s">
        <v>426</v>
      </c>
      <c r="O13" s="526"/>
      <c r="P13" s="518" t="s">
        <v>427</v>
      </c>
      <c r="Q13" s="518"/>
      <c r="R13" s="518"/>
      <c r="S13" s="516"/>
    </row>
    <row r="14" spans="1:19">
      <c r="A14" s="521"/>
      <c r="B14" s="524"/>
      <c r="C14" s="528" t="s">
        <v>428</v>
      </c>
      <c r="D14" s="529" t="s">
        <v>162</v>
      </c>
      <c r="E14" s="519" t="s">
        <v>429</v>
      </c>
      <c r="F14" s="520" t="s">
        <v>430</v>
      </c>
      <c r="G14" s="520"/>
      <c r="H14" s="520" t="s">
        <v>431</v>
      </c>
      <c r="I14" s="520"/>
      <c r="J14" s="520" t="s">
        <v>432</v>
      </c>
      <c r="K14" s="520"/>
      <c r="L14" s="520" t="s">
        <v>433</v>
      </c>
      <c r="M14" s="520"/>
      <c r="N14" s="527"/>
      <c r="O14" s="527"/>
      <c r="P14" s="247" t="s">
        <v>434</v>
      </c>
      <c r="Q14" s="247" t="s">
        <v>435</v>
      </c>
      <c r="R14" s="247" t="s">
        <v>436</v>
      </c>
      <c r="S14" s="516"/>
    </row>
    <row r="15" spans="1:19">
      <c r="A15" s="522"/>
      <c r="B15" s="525"/>
      <c r="C15" s="528"/>
      <c r="D15" s="529"/>
      <c r="E15" s="519"/>
      <c r="F15" s="248" t="s">
        <v>408</v>
      </c>
      <c r="G15" s="248" t="s">
        <v>437</v>
      </c>
      <c r="H15" s="248" t="s">
        <v>408</v>
      </c>
      <c r="I15" s="248" t="s">
        <v>437</v>
      </c>
      <c r="J15" s="248" t="s">
        <v>408</v>
      </c>
      <c r="K15" s="248" t="s">
        <v>437</v>
      </c>
      <c r="L15" s="248" t="s">
        <v>408</v>
      </c>
      <c r="M15" s="248" t="s">
        <v>437</v>
      </c>
      <c r="N15" s="248" t="s">
        <v>408</v>
      </c>
      <c r="O15" s="248" t="s">
        <v>437</v>
      </c>
      <c r="P15" s="248"/>
      <c r="Q15" s="248"/>
      <c r="R15" s="248">
        <v>0</v>
      </c>
      <c r="S15" s="517"/>
    </row>
    <row r="16" spans="1:19" ht="60" customHeight="1">
      <c r="A16" s="274" t="s">
        <v>438</v>
      </c>
      <c r="B16" s="270" t="str">
        <f>MIR!C6</f>
        <v xml:space="preserve">Obras de infraestructura comunitaria (espacios públicos) en localidades del municipio ejecutadas. </v>
      </c>
      <c r="C16" s="249" t="str">
        <f>MIR!H6</f>
        <v>Contratos de infraestructura comunitaria</v>
      </c>
      <c r="D16" s="250">
        <v>7</v>
      </c>
      <c r="E16" s="251">
        <v>6</v>
      </c>
      <c r="F16" s="279">
        <v>0</v>
      </c>
      <c r="G16" s="282">
        <v>0</v>
      </c>
      <c r="H16" s="277">
        <v>2</v>
      </c>
      <c r="I16" s="280">
        <v>1476087.67</v>
      </c>
      <c r="J16" s="277">
        <v>3</v>
      </c>
      <c r="K16" s="280">
        <v>1476087.67</v>
      </c>
      <c r="L16" s="277">
        <v>2</v>
      </c>
      <c r="M16" s="280">
        <v>1476087.67</v>
      </c>
      <c r="N16" s="277">
        <f>F16+H16+J16+L16</f>
        <v>7</v>
      </c>
      <c r="O16" s="278">
        <f>SUM(G16+I16+K16+M16)</f>
        <v>4428263.01</v>
      </c>
      <c r="P16" s="271">
        <v>909</v>
      </c>
      <c r="Q16" s="271">
        <v>743</v>
      </c>
      <c r="R16" s="271">
        <f>+P16+Q16</f>
        <v>1652</v>
      </c>
      <c r="S16" s="291" t="s">
        <v>384</v>
      </c>
    </row>
    <row r="17" spans="1:19" ht="60" customHeight="1">
      <c r="A17" s="281" t="s">
        <v>439</v>
      </c>
      <c r="B17" s="270" t="str">
        <f>MIR!C7</f>
        <v xml:space="preserve">Obras de infraestructura complementaria (Urbanización) en localidades del municipio ejecutadas. </v>
      </c>
      <c r="C17" s="249" t="str">
        <f>MIR!H7</f>
        <v>Contratos de infraestructura complementaria</v>
      </c>
      <c r="D17" s="250">
        <v>10</v>
      </c>
      <c r="E17" s="250">
        <v>8</v>
      </c>
      <c r="F17" s="279">
        <v>0</v>
      </c>
      <c r="G17" s="282">
        <v>0</v>
      </c>
      <c r="H17" s="277">
        <v>3</v>
      </c>
      <c r="I17" s="280">
        <v>3500000</v>
      </c>
      <c r="J17" s="277">
        <v>4</v>
      </c>
      <c r="K17" s="280">
        <v>4000000</v>
      </c>
      <c r="L17" s="277">
        <v>3</v>
      </c>
      <c r="M17" s="280">
        <v>2500000</v>
      </c>
      <c r="N17" s="277">
        <f>F17+H17+J17+L17</f>
        <v>10</v>
      </c>
      <c r="O17" s="278">
        <f t="shared" ref="O17:O23" si="0">SUM(G17+I17+K17+M17)</f>
        <v>10000000</v>
      </c>
      <c r="P17" s="271">
        <v>835</v>
      </c>
      <c r="Q17" s="271">
        <v>794</v>
      </c>
      <c r="R17" s="271">
        <f>SUM(P17:Q17)</f>
        <v>1629</v>
      </c>
      <c r="S17" s="291" t="s">
        <v>384</v>
      </c>
    </row>
    <row r="18" spans="1:19" ht="60" customHeight="1">
      <c r="A18" s="281" t="s">
        <v>440</v>
      </c>
      <c r="B18" s="270" t="str">
        <f>MIR!C8</f>
        <v>Obras de infraestructura básica (agua, drenaje y electrificación) en localidades del municipio ejecutadas.</v>
      </c>
      <c r="C18" s="249" t="str">
        <f>MIR!H8</f>
        <v>Contratos de Infraestructura básica</v>
      </c>
      <c r="D18" s="250">
        <v>18</v>
      </c>
      <c r="E18" s="271">
        <v>13</v>
      </c>
      <c r="F18" s="279">
        <v>3</v>
      </c>
      <c r="G18" s="282">
        <v>2722815.25</v>
      </c>
      <c r="H18" s="277">
        <v>5</v>
      </c>
      <c r="I18" s="280">
        <v>3630420.33</v>
      </c>
      <c r="J18" s="277">
        <v>5</v>
      </c>
      <c r="K18" s="280">
        <v>3630420.33</v>
      </c>
      <c r="L18" s="277">
        <v>5</v>
      </c>
      <c r="M18" s="280">
        <v>907605.08</v>
      </c>
      <c r="N18" s="277">
        <f t="shared" ref="N18:N23" si="1">F18+H18+J18+L18</f>
        <v>18</v>
      </c>
      <c r="O18" s="278">
        <f t="shared" si="0"/>
        <v>10891260.99</v>
      </c>
      <c r="P18" s="271">
        <v>650</v>
      </c>
      <c r="Q18" s="271">
        <v>569</v>
      </c>
      <c r="R18" s="271">
        <f>SUM(P18:Q18)</f>
        <v>1219</v>
      </c>
      <c r="S18" s="291" t="s">
        <v>384</v>
      </c>
    </row>
    <row r="19" spans="1:19" ht="60" customHeight="1">
      <c r="A19" s="281" t="s">
        <v>464</v>
      </c>
      <c r="B19" s="270" t="str">
        <f>MIR!C10</f>
        <v xml:space="preserve">Ingreso de propuesta de proyectos comunitarios a instancias estatales y federales. </v>
      </c>
      <c r="C19" s="272" t="str">
        <f>MIR!H10</f>
        <v xml:space="preserve">Oficio de ingreso de expediente técnico </v>
      </c>
      <c r="D19" s="271">
        <v>7</v>
      </c>
      <c r="E19" s="271">
        <v>0</v>
      </c>
      <c r="F19" s="279">
        <v>2</v>
      </c>
      <c r="G19" s="282">
        <v>0</v>
      </c>
      <c r="H19" s="277">
        <v>5</v>
      </c>
      <c r="I19" s="280">
        <v>0</v>
      </c>
      <c r="J19" s="277">
        <v>0</v>
      </c>
      <c r="K19" s="280">
        <v>0</v>
      </c>
      <c r="L19" s="277">
        <v>0</v>
      </c>
      <c r="M19" s="280">
        <v>0</v>
      </c>
      <c r="N19" s="277">
        <f t="shared" si="1"/>
        <v>7</v>
      </c>
      <c r="O19" s="278">
        <f t="shared" si="0"/>
        <v>0</v>
      </c>
      <c r="P19" s="271">
        <v>0</v>
      </c>
      <c r="Q19" s="271">
        <v>0</v>
      </c>
      <c r="R19" s="271">
        <f>SUM(P19:Q19)</f>
        <v>0</v>
      </c>
      <c r="S19" s="291" t="s">
        <v>384</v>
      </c>
    </row>
    <row r="20" spans="1:19" ht="60" customHeight="1">
      <c r="A20" s="281" t="s">
        <v>466</v>
      </c>
      <c r="B20" s="270" t="str">
        <f>MIR!C12</f>
        <v xml:space="preserve">Integración de banco de proyectos de obras de urbanización. </v>
      </c>
      <c r="C20" s="272" t="str">
        <f>MIR!H12</f>
        <v>Expediente técnico validado</v>
      </c>
      <c r="D20" s="271">
        <v>10</v>
      </c>
      <c r="E20" s="271">
        <v>0</v>
      </c>
      <c r="F20" s="279">
        <v>2</v>
      </c>
      <c r="G20" s="282">
        <v>0</v>
      </c>
      <c r="H20" s="277">
        <v>5</v>
      </c>
      <c r="I20" s="280">
        <v>0</v>
      </c>
      <c r="J20" s="277">
        <v>3</v>
      </c>
      <c r="K20" s="280">
        <v>0</v>
      </c>
      <c r="L20" s="277">
        <v>0</v>
      </c>
      <c r="M20" s="280">
        <v>0</v>
      </c>
      <c r="N20" s="277">
        <f t="shared" si="1"/>
        <v>10</v>
      </c>
      <c r="O20" s="278">
        <f t="shared" si="0"/>
        <v>0</v>
      </c>
      <c r="P20" s="271">
        <v>0</v>
      </c>
      <c r="Q20" s="271">
        <v>0</v>
      </c>
      <c r="R20" s="271">
        <f t="shared" ref="R20:R23" si="2">SUM(P20:Q20)</f>
        <v>0</v>
      </c>
      <c r="S20" s="291" t="s">
        <v>384</v>
      </c>
    </row>
    <row r="21" spans="1:19" ht="60" customHeight="1">
      <c r="A21" s="281" t="s">
        <v>467</v>
      </c>
      <c r="B21" s="270" t="str">
        <f>MIR!C14</f>
        <v>Elaboración de expedientes técnicos de obra de infraestructura básica, complementaria y comunitaria.</v>
      </c>
      <c r="C21" s="249" t="str">
        <f>MIR!H14</f>
        <v>Expediente técnico validado</v>
      </c>
      <c r="D21" s="250">
        <v>33</v>
      </c>
      <c r="E21" s="251">
        <v>33</v>
      </c>
      <c r="F21" s="279">
        <v>15</v>
      </c>
      <c r="G21" s="282">
        <v>0</v>
      </c>
      <c r="H21" s="277">
        <v>10</v>
      </c>
      <c r="I21" s="280">
        <v>240000</v>
      </c>
      <c r="J21" s="277">
        <v>8</v>
      </c>
      <c r="K21" s="280">
        <v>119600</v>
      </c>
      <c r="L21" s="277">
        <v>0</v>
      </c>
      <c r="M21" s="280">
        <v>0</v>
      </c>
      <c r="N21" s="277">
        <f t="shared" si="1"/>
        <v>33</v>
      </c>
      <c r="O21" s="278">
        <f t="shared" si="0"/>
        <v>359600</v>
      </c>
      <c r="P21" s="271">
        <v>0</v>
      </c>
      <c r="Q21" s="271">
        <v>0</v>
      </c>
      <c r="R21" s="271">
        <f t="shared" si="2"/>
        <v>0</v>
      </c>
      <c r="S21" s="291" t="s">
        <v>384</v>
      </c>
    </row>
    <row r="22" spans="1:19" ht="60" customHeight="1">
      <c r="A22" s="281" t="s">
        <v>468</v>
      </c>
      <c r="B22" s="270" t="str">
        <f>MIR!C15</f>
        <v>Atención a solicitudes de la ciudadania de obras de infraestructura básica, complementaria y comunitaria.</v>
      </c>
      <c r="C22" s="249" t="str">
        <f>MIR!H15</f>
        <v xml:space="preserve">Dictamen de solicitud de obra. </v>
      </c>
      <c r="D22" s="271">
        <v>33</v>
      </c>
      <c r="E22" s="271">
        <v>0</v>
      </c>
      <c r="F22" s="279">
        <v>15</v>
      </c>
      <c r="G22" s="282">
        <v>38974</v>
      </c>
      <c r="H22" s="277">
        <v>15</v>
      </c>
      <c r="I22" s="282">
        <v>38974</v>
      </c>
      <c r="J22" s="277">
        <v>3</v>
      </c>
      <c r="K22" s="282">
        <v>38974</v>
      </c>
      <c r="L22" s="277">
        <v>0</v>
      </c>
      <c r="M22" s="280">
        <v>0</v>
      </c>
      <c r="N22" s="277">
        <f t="shared" si="1"/>
        <v>33</v>
      </c>
      <c r="O22" s="278">
        <f t="shared" si="0"/>
        <v>116922</v>
      </c>
      <c r="P22" s="271">
        <v>0</v>
      </c>
      <c r="Q22" s="271">
        <v>0</v>
      </c>
      <c r="R22" s="271">
        <f t="shared" si="2"/>
        <v>0</v>
      </c>
      <c r="S22" s="291" t="s">
        <v>384</v>
      </c>
    </row>
    <row r="23" spans="1:19" ht="60" customHeight="1">
      <c r="A23" s="281" t="s">
        <v>469</v>
      </c>
      <c r="B23" s="273" t="str">
        <f>MIR!C16</f>
        <v>Elaboración de diagnóstico de carencias de infraestructura social de localidades del municipio de Ocampo Gto., con los 3 grados de rezago social más altos.</v>
      </c>
      <c r="C23" s="249" t="str">
        <f>MIR!H16</f>
        <v xml:space="preserve">Diagnóstico de localidades del municipio con los 3 grados de rezago social más altos. </v>
      </c>
      <c r="D23" s="271">
        <v>1</v>
      </c>
      <c r="E23" s="271">
        <v>0</v>
      </c>
      <c r="F23" s="279">
        <v>1</v>
      </c>
      <c r="G23" s="282">
        <v>38974</v>
      </c>
      <c r="H23" s="277">
        <v>0</v>
      </c>
      <c r="I23" s="280">
        <v>0</v>
      </c>
      <c r="J23" s="277">
        <v>0</v>
      </c>
      <c r="K23" s="280">
        <v>0</v>
      </c>
      <c r="L23" s="277">
        <v>0</v>
      </c>
      <c r="M23" s="280">
        <v>0</v>
      </c>
      <c r="N23" s="277">
        <f t="shared" si="1"/>
        <v>1</v>
      </c>
      <c r="O23" s="278">
        <f t="shared" si="0"/>
        <v>38974</v>
      </c>
      <c r="P23" s="271">
        <v>0</v>
      </c>
      <c r="Q23" s="271">
        <v>0</v>
      </c>
      <c r="R23" s="271">
        <f t="shared" si="2"/>
        <v>0</v>
      </c>
      <c r="S23" s="291" t="s">
        <v>384</v>
      </c>
    </row>
    <row r="24" spans="1:19" ht="31.5">
      <c r="A24" s="252" t="s">
        <v>441</v>
      </c>
      <c r="B24" s="503">
        <f>SUM(O16:O23)</f>
        <v>25835020</v>
      </c>
      <c r="C24" s="504"/>
      <c r="D24" s="504"/>
      <c r="E24" s="504"/>
      <c r="F24" s="504"/>
      <c r="G24" s="504"/>
      <c r="H24" s="504"/>
      <c r="I24" s="505" t="s">
        <v>442</v>
      </c>
      <c r="J24" s="505"/>
      <c r="K24" s="505"/>
      <c r="L24" s="505"/>
      <c r="M24" s="505"/>
      <c r="N24" s="505"/>
      <c r="O24" s="505"/>
      <c r="P24" s="505"/>
      <c r="Q24" s="505"/>
      <c r="R24" s="505"/>
      <c r="S24" s="506"/>
    </row>
    <row r="25" spans="1:19" ht="15.75">
      <c r="A25" s="252" t="s">
        <v>443</v>
      </c>
      <c r="B25" s="509">
        <f>O18+O21+O22+O23</f>
        <v>11406756.99</v>
      </c>
      <c r="C25" s="510"/>
      <c r="D25" s="510"/>
      <c r="E25" s="510"/>
      <c r="F25" s="510"/>
      <c r="G25" s="510"/>
      <c r="H25" s="510"/>
      <c r="I25" s="505"/>
      <c r="J25" s="505"/>
      <c r="K25" s="505"/>
      <c r="L25" s="505"/>
      <c r="M25" s="505"/>
      <c r="N25" s="505"/>
      <c r="O25" s="505"/>
      <c r="P25" s="505"/>
      <c r="Q25" s="505"/>
      <c r="R25" s="505"/>
      <c r="S25" s="506"/>
    </row>
    <row r="26" spans="1:19" ht="16.5" thickBot="1">
      <c r="A26" s="253" t="s">
        <v>444</v>
      </c>
      <c r="B26" s="511">
        <f>+O16+O17</f>
        <v>14428263.01</v>
      </c>
      <c r="C26" s="512"/>
      <c r="D26" s="512"/>
      <c r="E26" s="512"/>
      <c r="F26" s="512"/>
      <c r="G26" s="512"/>
      <c r="H26" s="512"/>
      <c r="I26" s="507"/>
      <c r="J26" s="507"/>
      <c r="K26" s="507"/>
      <c r="L26" s="507"/>
      <c r="M26" s="507"/>
      <c r="N26" s="507"/>
      <c r="O26" s="507"/>
      <c r="P26" s="507"/>
      <c r="Q26" s="507"/>
      <c r="R26" s="507"/>
      <c r="S26" s="508"/>
    </row>
    <row r="28" spans="1:19">
      <c r="C28"/>
      <c r="D28"/>
      <c r="E28"/>
    </row>
    <row r="29" spans="1:19">
      <c r="C29"/>
      <c r="D29"/>
      <c r="E29"/>
    </row>
    <row r="30" spans="1:19">
      <c r="C30"/>
      <c r="D30"/>
      <c r="E30"/>
    </row>
    <row r="31" spans="1:19">
      <c r="C31"/>
      <c r="D31"/>
      <c r="E31"/>
    </row>
    <row r="32" spans="1:19">
      <c r="C32"/>
      <c r="D32"/>
      <c r="E32"/>
    </row>
    <row r="33" spans="3:5">
      <c r="C33"/>
      <c r="D33"/>
      <c r="E33"/>
    </row>
    <row r="34" spans="3:5">
      <c r="C34"/>
      <c r="D34"/>
      <c r="E34"/>
    </row>
    <row r="35" spans="3:5">
      <c r="C35"/>
      <c r="D35"/>
      <c r="E35"/>
    </row>
    <row r="36" spans="3:5">
      <c r="C36"/>
      <c r="D36"/>
      <c r="E36"/>
    </row>
    <row r="37" spans="3:5">
      <c r="C37"/>
      <c r="D37"/>
      <c r="E37"/>
    </row>
    <row r="38" spans="3:5">
      <c r="C38"/>
      <c r="D38"/>
      <c r="E38"/>
    </row>
    <row r="39" spans="3:5">
      <c r="C39"/>
      <c r="D39"/>
      <c r="E39"/>
    </row>
    <row r="40" spans="3:5">
      <c r="C40"/>
      <c r="D40"/>
      <c r="E40"/>
    </row>
    <row r="41" spans="3:5">
      <c r="C41"/>
      <c r="D41"/>
      <c r="E41"/>
    </row>
  </sheetData>
  <mergeCells count="50">
    <mergeCell ref="A1:S1"/>
    <mergeCell ref="B2:S2"/>
    <mergeCell ref="A3:G3"/>
    <mergeCell ref="H3:S3"/>
    <mergeCell ref="B4:G4"/>
    <mergeCell ref="I4:S4"/>
    <mergeCell ref="B5:G5"/>
    <mergeCell ref="H5:J6"/>
    <mergeCell ref="K5:S6"/>
    <mergeCell ref="B6:G6"/>
    <mergeCell ref="A7:G7"/>
    <mergeCell ref="H7:J8"/>
    <mergeCell ref="K7:S8"/>
    <mergeCell ref="C8:D8"/>
    <mergeCell ref="E8:G8"/>
    <mergeCell ref="R11:S11"/>
    <mergeCell ref="C9:D9"/>
    <mergeCell ref="E9:G9"/>
    <mergeCell ref="H9:J9"/>
    <mergeCell ref="K9:S9"/>
    <mergeCell ref="E10:F10"/>
    <mergeCell ref="G10:J10"/>
    <mergeCell ref="K10:L10"/>
    <mergeCell ref="M10:N10"/>
    <mergeCell ref="O10:P10"/>
    <mergeCell ref="R10:S10"/>
    <mergeCell ref="E11:F11"/>
    <mergeCell ref="G11:J11"/>
    <mergeCell ref="K11:L11"/>
    <mergeCell ref="M11:N11"/>
    <mergeCell ref="O11:P11"/>
    <mergeCell ref="A13:A15"/>
    <mergeCell ref="B13:B15"/>
    <mergeCell ref="C13:E13"/>
    <mergeCell ref="F13:M13"/>
    <mergeCell ref="N13:O14"/>
    <mergeCell ref="C14:C15"/>
    <mergeCell ref="D14:D15"/>
    <mergeCell ref="B24:H24"/>
    <mergeCell ref="I24:S26"/>
    <mergeCell ref="B25:H25"/>
    <mergeCell ref="B26:H26"/>
    <mergeCell ref="P12:R12"/>
    <mergeCell ref="S12:S15"/>
    <mergeCell ref="P13:R13"/>
    <mergeCell ref="E14:E15"/>
    <mergeCell ref="F14:G14"/>
    <mergeCell ref="H14:I14"/>
    <mergeCell ref="J14:K14"/>
    <mergeCell ref="L14:M14"/>
  </mergeCells>
  <pageMargins left="0.7" right="0.7" top="0.75" bottom="0.75" header="0.3" footer="0.3"/>
  <pageSetup scale="44" fitToHeight="0" orientation="landscape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workbookViewId="0">
      <selection activeCell="C14" sqref="C14"/>
    </sheetView>
  </sheetViews>
  <sheetFormatPr baseColWidth="10" defaultRowHeight="15"/>
  <cols>
    <col min="2" max="2" width="12.5703125" bestFit="1" customWidth="1"/>
    <col min="5" max="5" width="48.140625" bestFit="1" customWidth="1"/>
    <col min="6" max="6" width="18.42578125" customWidth="1"/>
  </cols>
  <sheetData>
    <row r="1" spans="2:7">
      <c r="F1" s="32"/>
      <c r="G1" s="32"/>
    </row>
    <row r="2" spans="2:7" ht="32.25" thickBot="1">
      <c r="B2" s="22" t="s">
        <v>103</v>
      </c>
      <c r="C2" s="22" t="s">
        <v>105</v>
      </c>
      <c r="D2" s="22" t="s">
        <v>116</v>
      </c>
      <c r="E2" s="22" t="s">
        <v>151</v>
      </c>
      <c r="F2" s="94" t="s">
        <v>100</v>
      </c>
      <c r="G2" s="94"/>
    </row>
    <row r="3" spans="2:7">
      <c r="B3" s="87" t="s">
        <v>107</v>
      </c>
      <c r="C3" s="116" t="s">
        <v>112</v>
      </c>
      <c r="D3" s="114" t="s">
        <v>118</v>
      </c>
      <c r="E3" s="91" t="s">
        <v>120</v>
      </c>
      <c r="F3" s="95" t="s">
        <v>156</v>
      </c>
    </row>
    <row r="4" spans="2:7">
      <c r="B4" s="88" t="s">
        <v>108</v>
      </c>
      <c r="C4" s="112" t="s">
        <v>111</v>
      </c>
      <c r="D4" s="104" t="s">
        <v>117</v>
      </c>
      <c r="E4" s="90" t="s">
        <v>121</v>
      </c>
      <c r="F4" s="96" t="s">
        <v>157</v>
      </c>
    </row>
    <row r="5" spans="2:7" ht="15.75" thickBot="1">
      <c r="B5" s="88" t="s">
        <v>109</v>
      </c>
      <c r="C5" s="112" t="s">
        <v>114</v>
      </c>
      <c r="D5" s="104" t="s">
        <v>115</v>
      </c>
      <c r="E5" s="90" t="s">
        <v>122</v>
      </c>
      <c r="F5" s="89"/>
    </row>
    <row r="6" spans="2:7" ht="15.75" thickBot="1">
      <c r="B6" s="88" t="s">
        <v>110</v>
      </c>
      <c r="C6" s="112" t="s">
        <v>113</v>
      </c>
      <c r="D6" s="115"/>
      <c r="E6" s="90" t="s">
        <v>123</v>
      </c>
    </row>
    <row r="7" spans="2:7">
      <c r="B7" s="88" t="s">
        <v>115</v>
      </c>
      <c r="C7" s="112" t="s">
        <v>115</v>
      </c>
      <c r="E7" s="90" t="s">
        <v>150</v>
      </c>
      <c r="G7" s="93"/>
    </row>
    <row r="8" spans="2:7" ht="15.75" thickBot="1">
      <c r="B8" s="89"/>
      <c r="C8" s="113"/>
      <c r="E8" s="90" t="s">
        <v>124</v>
      </c>
    </row>
    <row r="9" spans="2:7">
      <c r="E9" s="90" t="s">
        <v>125</v>
      </c>
    </row>
    <row r="10" spans="2:7">
      <c r="E10" s="90" t="s">
        <v>126</v>
      </c>
    </row>
    <row r="11" spans="2:7">
      <c r="B11" s="104"/>
      <c r="C11" s="104"/>
      <c r="E11" s="90" t="s">
        <v>127</v>
      </c>
    </row>
    <row r="12" spans="2:7">
      <c r="B12" s="104"/>
      <c r="C12" s="104"/>
      <c r="E12" s="90" t="s">
        <v>128</v>
      </c>
    </row>
    <row r="13" spans="2:7">
      <c r="E13" s="90" t="s">
        <v>129</v>
      </c>
    </row>
    <row r="14" spans="2:7">
      <c r="E14" s="90" t="s">
        <v>130</v>
      </c>
    </row>
    <row r="15" spans="2:7">
      <c r="E15" s="90" t="s">
        <v>131</v>
      </c>
    </row>
    <row r="16" spans="2:7">
      <c r="E16" s="90" t="s">
        <v>132</v>
      </c>
    </row>
    <row r="17" spans="2:6">
      <c r="E17" s="90" t="s">
        <v>133</v>
      </c>
    </row>
    <row r="18" spans="2:6">
      <c r="E18" s="90" t="s">
        <v>148</v>
      </c>
    </row>
    <row r="19" spans="2:6">
      <c r="E19" s="90" t="s">
        <v>134</v>
      </c>
    </row>
    <row r="20" spans="2:6">
      <c r="E20" s="90" t="s">
        <v>135</v>
      </c>
    </row>
    <row r="21" spans="2:6">
      <c r="B21" s="104"/>
      <c r="C21" s="104"/>
      <c r="D21" s="104"/>
      <c r="E21" s="92" t="s">
        <v>155</v>
      </c>
    </row>
    <row r="22" spans="2:6">
      <c r="E22" s="90" t="s">
        <v>136</v>
      </c>
    </row>
    <row r="23" spans="2:6">
      <c r="E23" s="90" t="s">
        <v>137</v>
      </c>
    </row>
    <row r="24" spans="2:6">
      <c r="E24" s="105" t="s">
        <v>152</v>
      </c>
    </row>
    <row r="25" spans="2:6">
      <c r="E25" s="90" t="s">
        <v>138</v>
      </c>
    </row>
    <row r="26" spans="2:6">
      <c r="B26" s="104"/>
      <c r="C26" s="104"/>
      <c r="D26" s="104"/>
      <c r="E26" s="92" t="s">
        <v>153</v>
      </c>
    </row>
    <row r="27" spans="2:6">
      <c r="E27" s="90" t="s">
        <v>149</v>
      </c>
    </row>
    <row r="28" spans="2:6">
      <c r="E28" s="90" t="s">
        <v>139</v>
      </c>
    </row>
    <row r="29" spans="2:6">
      <c r="E29" s="90" t="s">
        <v>140</v>
      </c>
    </row>
    <row r="30" spans="2:6">
      <c r="E30" s="90" t="s">
        <v>141</v>
      </c>
    </row>
    <row r="31" spans="2:6">
      <c r="E31" s="90" t="s">
        <v>142</v>
      </c>
    </row>
    <row r="32" spans="2:6">
      <c r="B32" s="104"/>
      <c r="C32" s="104"/>
      <c r="D32" s="104"/>
      <c r="E32" s="92" t="s">
        <v>154</v>
      </c>
      <c r="F32" s="104"/>
    </row>
    <row r="33" spans="5:5">
      <c r="E33" s="90" t="s">
        <v>143</v>
      </c>
    </row>
    <row r="34" spans="5:5">
      <c r="E34" s="90" t="s">
        <v>144</v>
      </c>
    </row>
    <row r="35" spans="5:5">
      <c r="E35" s="90" t="s">
        <v>145</v>
      </c>
    </row>
    <row r="36" spans="5:5">
      <c r="E36" s="90" t="s">
        <v>146</v>
      </c>
    </row>
    <row r="37" spans="5:5" ht="15.75" thickBot="1">
      <c r="E37" s="106" t="s">
        <v>147</v>
      </c>
    </row>
  </sheetData>
  <autoFilter ref="B2:F37">
    <sortState ref="B3:F37">
      <sortCondition ref="E2:E37"/>
    </sortState>
  </autoFilter>
  <conditionalFormatting sqref="E3:E37">
    <cfRule type="duplicateValues" dxfId="0" priority="2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E12" sqref="E12"/>
    </sheetView>
  </sheetViews>
  <sheetFormatPr baseColWidth="10" defaultRowHeight="15"/>
  <cols>
    <col min="1" max="1" width="13.5703125" bestFit="1" customWidth="1"/>
    <col min="2" max="2" width="12.85546875" bestFit="1" customWidth="1"/>
    <col min="3" max="3" width="29.42578125" bestFit="1" customWidth="1"/>
  </cols>
  <sheetData>
    <row r="1" spans="1:3" ht="15.75" thickBot="1"/>
    <row r="2" spans="1:3" ht="27" customHeight="1">
      <c r="A2" s="35" t="s">
        <v>52</v>
      </c>
      <c r="B2" s="34" t="s">
        <v>51</v>
      </c>
      <c r="C2" s="36" t="s">
        <v>54</v>
      </c>
    </row>
    <row r="3" spans="1:3" ht="15.75" thickBot="1">
      <c r="A3" t="s">
        <v>67</v>
      </c>
      <c r="B3" t="s">
        <v>65</v>
      </c>
      <c r="C3" s="37" t="s">
        <v>71</v>
      </c>
    </row>
    <row r="4" spans="1:3">
      <c r="A4" t="s">
        <v>68</v>
      </c>
      <c r="B4" t="s">
        <v>66</v>
      </c>
      <c r="C4" t="s">
        <v>72</v>
      </c>
    </row>
    <row r="5" spans="1:3">
      <c r="A5" t="s">
        <v>69</v>
      </c>
      <c r="C5" t="s">
        <v>73</v>
      </c>
    </row>
    <row r="6" spans="1:3">
      <c r="A6" t="s">
        <v>70</v>
      </c>
      <c r="C6" t="s">
        <v>74</v>
      </c>
    </row>
    <row r="7" spans="1:3">
      <c r="C7" t="s">
        <v>75</v>
      </c>
    </row>
    <row r="8" spans="1:3">
      <c r="C8" t="s">
        <v>76</v>
      </c>
    </row>
    <row r="9" spans="1:3">
      <c r="C9" t="s">
        <v>77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view="pageLayout" zoomScaleNormal="100" zoomScaleSheetLayoutView="100" workbookViewId="0">
      <selection activeCell="D1" sqref="D1"/>
    </sheetView>
  </sheetViews>
  <sheetFormatPr baseColWidth="10" defaultRowHeight="15"/>
  <cols>
    <col min="1" max="1" width="3" customWidth="1"/>
    <col min="2" max="2" width="4.42578125" style="1" customWidth="1"/>
    <col min="3" max="3" width="29.7109375" style="1" customWidth="1"/>
    <col min="4" max="4" width="23.7109375" style="1" customWidth="1"/>
    <col min="5" max="5" width="22.140625" customWidth="1"/>
    <col min="6" max="6" width="23.28515625" customWidth="1"/>
    <col min="7" max="7" width="19.5703125" bestFit="1" customWidth="1"/>
    <col min="8" max="8" width="3.28515625" customWidth="1"/>
  </cols>
  <sheetData>
    <row r="1" spans="2:7" ht="21" customHeight="1"/>
    <row r="2" spans="2:7" ht="21.75" customHeight="1" thickBot="1">
      <c r="B2" s="309" t="s">
        <v>17</v>
      </c>
      <c r="C2" s="309"/>
      <c r="D2" s="309"/>
      <c r="E2" s="309"/>
      <c r="F2" s="309"/>
      <c r="G2" s="309"/>
    </row>
    <row r="3" spans="2:7" ht="15.75" thickBot="1">
      <c r="B3" s="310" t="s">
        <v>18</v>
      </c>
      <c r="C3" s="311"/>
      <c r="D3" s="319" t="s">
        <v>203</v>
      </c>
      <c r="E3" s="320"/>
      <c r="F3" s="321"/>
      <c r="G3" s="154" t="s">
        <v>34</v>
      </c>
    </row>
    <row r="4" spans="2:7" ht="15.75" thickBot="1">
      <c r="B4" s="312" t="s">
        <v>19</v>
      </c>
      <c r="C4" s="313"/>
      <c r="D4" s="316" t="s">
        <v>20</v>
      </c>
      <c r="E4" s="317"/>
      <c r="F4" s="317"/>
      <c r="G4" s="318"/>
    </row>
    <row r="5" spans="2:7" ht="37.5" customHeight="1" thickBot="1">
      <c r="B5" s="314"/>
      <c r="C5" s="315"/>
      <c r="D5" s="19" t="s">
        <v>21</v>
      </c>
      <c r="E5" s="152" t="s">
        <v>22</v>
      </c>
      <c r="F5" s="153" t="s">
        <v>23</v>
      </c>
      <c r="G5" s="152" t="s">
        <v>24</v>
      </c>
    </row>
    <row r="6" spans="2:7" ht="28.5">
      <c r="B6" s="136">
        <v>1</v>
      </c>
      <c r="C6" s="137" t="s">
        <v>200</v>
      </c>
      <c r="D6" s="141"/>
      <c r="E6" s="142"/>
      <c r="F6" s="160"/>
      <c r="G6" s="182" t="s">
        <v>249</v>
      </c>
    </row>
    <row r="7" spans="2:7" ht="30">
      <c r="B7" s="138">
        <v>2</v>
      </c>
      <c r="C7" s="143" t="s">
        <v>201</v>
      </c>
      <c r="D7" s="144"/>
      <c r="E7" s="145"/>
      <c r="F7" s="161"/>
      <c r="G7" s="187" t="s">
        <v>250</v>
      </c>
    </row>
    <row r="8" spans="2:7" ht="30">
      <c r="B8" s="139">
        <v>3</v>
      </c>
      <c r="C8" s="147" t="s">
        <v>287</v>
      </c>
      <c r="D8" s="148"/>
      <c r="E8" s="149"/>
      <c r="F8" s="150"/>
      <c r="G8" s="188" t="s">
        <v>286</v>
      </c>
    </row>
    <row r="9" spans="2:7" ht="42.75">
      <c r="B9" s="138">
        <v>4</v>
      </c>
      <c r="C9" s="151" t="s">
        <v>206</v>
      </c>
      <c r="D9" s="144"/>
      <c r="E9" s="145"/>
      <c r="F9" s="146"/>
      <c r="G9" s="200" t="s">
        <v>286</v>
      </c>
    </row>
    <row r="10" spans="2:7" ht="43.5" thickBot="1">
      <c r="B10" s="140">
        <v>5</v>
      </c>
      <c r="C10" s="183" t="s">
        <v>202</v>
      </c>
      <c r="D10" s="184"/>
      <c r="E10" s="185"/>
      <c r="F10" s="186"/>
      <c r="G10" s="199" t="s">
        <v>286</v>
      </c>
    </row>
    <row r="11" spans="2:7" ht="15" customHeight="1">
      <c r="B11" s="308" t="s">
        <v>33</v>
      </c>
      <c r="C11" s="308"/>
      <c r="D11" s="308"/>
      <c r="E11" s="308"/>
      <c r="F11" s="308"/>
      <c r="G11" s="308"/>
    </row>
    <row r="12" spans="2:7">
      <c r="B12" s="18"/>
      <c r="C12" s="18"/>
      <c r="D12" s="18"/>
    </row>
    <row r="13" spans="2:7">
      <c r="B13" s="18"/>
      <c r="C13" s="18"/>
      <c r="D13" s="18"/>
    </row>
    <row r="14" spans="2:7">
      <c r="B14" s="18"/>
      <c r="C14" s="18"/>
      <c r="D14" s="18"/>
    </row>
    <row r="15" spans="2:7">
      <c r="B15" s="18"/>
      <c r="C15" s="18"/>
      <c r="D15" s="18"/>
      <c r="E15" t="s">
        <v>44</v>
      </c>
    </row>
    <row r="16" spans="2:7">
      <c r="B16" s="18"/>
      <c r="C16" s="18"/>
      <c r="D16" s="18"/>
    </row>
  </sheetData>
  <mergeCells count="6">
    <mergeCell ref="B11:G11"/>
    <mergeCell ref="B2:G2"/>
    <mergeCell ref="B3:C3"/>
    <mergeCell ref="B4:C5"/>
    <mergeCell ref="D4:G4"/>
    <mergeCell ref="D3:F3"/>
  </mergeCells>
  <pageMargins left="0.7" right="1.5111458333333334" top="0.75" bottom="0.75" header="0.3" footer="0.3"/>
  <pageSetup scale="89" orientation="landscape" verticalDpi="360" r:id="rId1"/>
  <headerFooter>
    <oddHeader xml:space="preserve">&amp;L&amp;"Arial,Normal"Dirección de Obras Públicas del Municipio de Ocampo Gto.&amp;R&amp;"Arial,Normal"PbR para el ejercicio fiscal 2024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view="pageLayout" zoomScaleNormal="100" zoomScaleSheetLayoutView="160" workbookViewId="0">
      <selection activeCell="D1" sqref="D1"/>
    </sheetView>
  </sheetViews>
  <sheetFormatPr baseColWidth="10" defaultRowHeight="15"/>
  <cols>
    <col min="1" max="1" width="4.7109375" customWidth="1"/>
    <col min="2" max="2" width="2" bestFit="1" customWidth="1"/>
    <col min="3" max="3" width="34.28515625" customWidth="1"/>
    <col min="4" max="4" width="23.28515625" customWidth="1"/>
    <col min="5" max="5" width="5.28515625" customWidth="1"/>
  </cols>
  <sheetData>
    <row r="1" spans="2:8" ht="15.75" thickBot="1"/>
    <row r="2" spans="2:8" ht="15.75" thickBot="1">
      <c r="C2" s="322" t="s">
        <v>36</v>
      </c>
      <c r="D2" s="323"/>
    </row>
    <row r="3" spans="2:8" ht="15.75" thickBot="1">
      <c r="C3" s="20" t="s">
        <v>35</v>
      </c>
      <c r="D3" s="21" t="s">
        <v>22</v>
      </c>
    </row>
    <row r="4" spans="2:8" ht="60">
      <c r="B4" s="22">
        <v>1</v>
      </c>
      <c r="C4" s="75" t="str">
        <f>'Hoja trabajo 1'!C6</f>
        <v>Obras de servicios básicos a la vivienda</v>
      </c>
      <c r="D4" s="76" t="s">
        <v>204</v>
      </c>
    </row>
    <row r="5" spans="2:8" ht="44.25" customHeight="1">
      <c r="B5" s="22">
        <v>2</v>
      </c>
      <c r="C5" s="165" t="str">
        <f>'Hoja trabajo 1'!C8</f>
        <v>Obras complementarias (Urbanización)</v>
      </c>
      <c r="D5" s="163" t="s">
        <v>205</v>
      </c>
    </row>
    <row r="6" spans="2:8" ht="75">
      <c r="B6" s="22">
        <v>3</v>
      </c>
      <c r="C6" s="164" t="str">
        <f>'Hoja trabajo 1'!C9</f>
        <v>Obras de construcción y/o rehabilitación de espacios públicos.</v>
      </c>
      <c r="D6" s="162" t="s">
        <v>207</v>
      </c>
    </row>
    <row r="7" spans="2:8" ht="45" customHeight="1" thickBot="1">
      <c r="B7" s="22">
        <v>4</v>
      </c>
      <c r="C7" s="165" t="str">
        <f>'Hoja trabajo 1'!C10</f>
        <v xml:space="preserve">Obras de mejoramiento de caminos de jurisdicción municipal. </v>
      </c>
      <c r="D7" s="163" t="s">
        <v>208</v>
      </c>
    </row>
    <row r="8" spans="2:8" ht="15" customHeight="1">
      <c r="C8" s="324" t="s">
        <v>37</v>
      </c>
      <c r="D8" s="324"/>
      <c r="E8" s="23"/>
      <c r="F8" s="23"/>
      <c r="G8" s="23"/>
      <c r="H8" s="23"/>
    </row>
  </sheetData>
  <mergeCells count="2">
    <mergeCell ref="C2:D2"/>
    <mergeCell ref="C8:D8"/>
  </mergeCells>
  <pageMargins left="0.7" right="2.0104166666666665" top="0.75" bottom="0.75" header="0.3" footer="0.3"/>
  <pageSetup paperSize="9" orientation="landscape" horizontalDpi="360" verticalDpi="360" r:id="rId1"/>
  <headerFooter>
    <oddHeader>&amp;L&amp;"Arial,Normal"Dirección de Obras Públicas del Municipio de Ocampo Gto.&amp;R&amp;"Arial,Normal"PbR para el ejercicio fiscal 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view="pageLayout" zoomScaleNormal="100" zoomScaleSheetLayoutView="124" workbookViewId="0">
      <selection activeCell="F3" sqref="F3"/>
    </sheetView>
  </sheetViews>
  <sheetFormatPr baseColWidth="10" defaultRowHeight="15"/>
  <cols>
    <col min="2" max="2" width="30.42578125" style="1" bestFit="1" customWidth="1"/>
    <col min="3" max="3" width="32" style="1" bestFit="1" customWidth="1"/>
    <col min="4" max="4" width="34.85546875" style="1" bestFit="1" customWidth="1"/>
    <col min="13" max="13" width="5.42578125" customWidth="1"/>
  </cols>
  <sheetData>
    <row r="1" spans="2:6" ht="12" customHeight="1"/>
    <row r="2" spans="2:6" ht="15.75" thickBot="1">
      <c r="B2" s="325" t="s">
        <v>43</v>
      </c>
      <c r="C2" s="325"/>
      <c r="D2" s="325"/>
      <c r="E2" s="3"/>
    </row>
    <row r="3" spans="2:6" ht="45.75" thickBot="1">
      <c r="B3" s="61" t="s">
        <v>13</v>
      </c>
      <c r="C3" s="61" t="s">
        <v>14</v>
      </c>
      <c r="D3" s="74" t="s">
        <v>15</v>
      </c>
      <c r="E3" s="2"/>
    </row>
    <row r="4" spans="2:6" ht="29.25" thickBot="1">
      <c r="B4" s="155" t="str">
        <f>'Bienes y servicios'!C4</f>
        <v>Obras de servicios básicos a la vivienda</v>
      </c>
      <c r="C4" s="326" t="s">
        <v>209</v>
      </c>
      <c r="D4" s="156" t="s">
        <v>289</v>
      </c>
      <c r="E4" s="2"/>
    </row>
    <row r="5" spans="2:6" ht="29.25" thickBot="1">
      <c r="B5" s="155" t="str">
        <f>'Bienes y servicios'!C5</f>
        <v>Obras complementarias (Urbanización)</v>
      </c>
      <c r="C5" s="327"/>
      <c r="D5" s="157" t="s">
        <v>288</v>
      </c>
      <c r="E5" s="2"/>
      <c r="F5" s="167"/>
    </row>
    <row r="6" spans="2:6" ht="43.5" thickBot="1">
      <c r="B6" s="155" t="str">
        <f>'Bienes y servicios'!C6</f>
        <v>Obras de construcción y/o rehabilitación de espacios públicos.</v>
      </c>
      <c r="C6" s="327"/>
      <c r="D6" s="157" t="s">
        <v>218</v>
      </c>
      <c r="E6" s="2"/>
    </row>
    <row r="7" spans="2:6" ht="43.5" thickBot="1">
      <c r="B7" s="158" t="str">
        <f>'Bienes y servicios'!C7</f>
        <v xml:space="preserve">Obras de mejoramiento de caminos de jurisdicción municipal. </v>
      </c>
      <c r="C7" s="328"/>
      <c r="D7" s="157" t="s">
        <v>220</v>
      </c>
      <c r="E7" s="2"/>
    </row>
    <row r="8" spans="2:6">
      <c r="B8" s="329" t="s">
        <v>38</v>
      </c>
      <c r="C8" s="329"/>
      <c r="D8" s="329"/>
    </row>
  </sheetData>
  <mergeCells count="3">
    <mergeCell ref="B2:D2"/>
    <mergeCell ref="C4:C7"/>
    <mergeCell ref="B8:D8"/>
  </mergeCells>
  <pageMargins left="0.7" right="2.4753124999999998" top="0.75" bottom="0.75" header="0.3" footer="0.3"/>
  <pageSetup scale="89" orientation="landscape" verticalDpi="360" r:id="rId1"/>
  <headerFooter>
    <oddHeader>&amp;L&amp;"Arial,Normal"Dirección de Obras Públicas del Municipio de Ocampo Gto.&amp;R&amp;"Arial,Normal"PbR para el ejercicio fiscal 2024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view="pageLayout" topLeftCell="B2" zoomScaleNormal="70" zoomScaleSheetLayoutView="82" workbookViewId="0">
      <selection activeCell="E4" sqref="E4:I4"/>
    </sheetView>
  </sheetViews>
  <sheetFormatPr baseColWidth="10" defaultRowHeight="14.25"/>
  <cols>
    <col min="1" max="1" width="11.42578125" style="10"/>
    <col min="2" max="2" width="4.5703125" style="10" customWidth="1"/>
    <col min="3" max="3" width="24.5703125" style="4" customWidth="1"/>
    <col min="4" max="4" width="2.7109375" style="10" customWidth="1"/>
    <col min="5" max="5" width="24.5703125" style="4" customWidth="1"/>
    <col min="6" max="6" width="2.7109375" style="10" customWidth="1"/>
    <col min="7" max="7" width="24.5703125" style="4" customWidth="1"/>
    <col min="8" max="8" width="3.42578125" style="10" customWidth="1"/>
    <col min="9" max="9" width="24.5703125" style="4" customWidth="1"/>
    <col min="10" max="10" width="2.7109375" style="10" customWidth="1"/>
    <col min="11" max="11" width="24.5703125" style="4" customWidth="1"/>
    <col min="12" max="12" width="3.140625" style="4" customWidth="1"/>
    <col min="13" max="13" width="13.85546875" style="4" customWidth="1"/>
    <col min="14" max="16384" width="11.42578125" style="4"/>
  </cols>
  <sheetData>
    <row r="1" spans="3:15" s="10" customFormat="1"/>
    <row r="2" spans="3:15" ht="30" customHeight="1">
      <c r="C2" s="338" t="s">
        <v>9</v>
      </c>
      <c r="D2" s="338"/>
      <c r="E2" s="338"/>
      <c r="F2" s="338"/>
      <c r="G2" s="338"/>
      <c r="H2" s="338"/>
      <c r="I2" s="338"/>
      <c r="J2" s="338"/>
      <c r="K2" s="338"/>
      <c r="L2" s="10"/>
      <c r="M2" s="10"/>
    </row>
    <row r="3" spans="3:15" s="10" customFormat="1" ht="15" thickBot="1"/>
    <row r="4" spans="3:15" ht="45.75" customHeight="1" thickBot="1">
      <c r="C4" s="26"/>
      <c r="D4" s="26"/>
      <c r="E4" s="339" t="s">
        <v>294</v>
      </c>
      <c r="F4" s="340"/>
      <c r="G4" s="340"/>
      <c r="H4" s="340"/>
      <c r="I4" s="341"/>
      <c r="J4" s="26"/>
      <c r="K4" s="26"/>
      <c r="L4" s="10"/>
      <c r="M4" s="77" t="s">
        <v>40</v>
      </c>
      <c r="O4" s="10"/>
    </row>
    <row r="5" spans="3:15" s="10" customFormat="1" ht="36.75" customHeight="1">
      <c r="C5" s="11"/>
      <c r="D5" s="11"/>
      <c r="E5" s="11"/>
      <c r="F5" s="11"/>
      <c r="G5" s="11"/>
      <c r="H5" s="11"/>
      <c r="I5" s="11"/>
      <c r="J5" s="11"/>
      <c r="K5" s="11"/>
      <c r="M5" s="14" t="s">
        <v>10</v>
      </c>
    </row>
    <row r="6" spans="3:15" ht="54.95" customHeight="1">
      <c r="C6" s="5" t="s">
        <v>215</v>
      </c>
      <c r="D6" s="11"/>
      <c r="E6" s="5" t="s">
        <v>214</v>
      </c>
      <c r="F6" s="11"/>
      <c r="G6" s="7"/>
      <c r="H6" s="7"/>
      <c r="I6" s="5" t="s">
        <v>212</v>
      </c>
      <c r="J6" s="11"/>
      <c r="K6" s="5" t="s">
        <v>221</v>
      </c>
      <c r="L6" s="10"/>
      <c r="M6" s="331"/>
      <c r="O6" s="14"/>
    </row>
    <row r="7" spans="3:15" s="10" customFormat="1" ht="33.75" customHeight="1">
      <c r="C7" s="11"/>
      <c r="D7" s="11"/>
      <c r="E7" s="11"/>
      <c r="F7" s="11"/>
      <c r="G7" s="11"/>
      <c r="H7" s="11"/>
      <c r="I7" s="11"/>
      <c r="J7" s="11"/>
      <c r="K7" s="11"/>
      <c r="M7" s="331"/>
      <c r="O7" s="24"/>
    </row>
    <row r="8" spans="3:15" ht="54.95" customHeight="1">
      <c r="C8" s="5" t="s">
        <v>210</v>
      </c>
      <c r="D8" s="11"/>
      <c r="E8" s="7"/>
      <c r="F8" s="11"/>
      <c r="G8" s="5" t="s">
        <v>211</v>
      </c>
      <c r="H8" s="7"/>
      <c r="I8" s="7"/>
      <c r="J8" s="11"/>
      <c r="K8" s="5" t="s">
        <v>213</v>
      </c>
      <c r="L8" s="10"/>
      <c r="M8" s="331"/>
      <c r="O8" s="24"/>
    </row>
    <row r="9" spans="3:15" s="10" customFormat="1" ht="30" customHeight="1" thickBot="1">
      <c r="C9" s="11"/>
      <c r="D9" s="11"/>
      <c r="E9" s="11"/>
      <c r="F9" s="11"/>
      <c r="G9" s="11"/>
      <c r="H9" s="11"/>
      <c r="I9" s="11"/>
      <c r="J9" s="11"/>
      <c r="K9" s="11"/>
      <c r="M9" s="12"/>
    </row>
    <row r="10" spans="3:15" ht="54.75" hidden="1" customHeight="1">
      <c r="C10" s="5"/>
      <c r="D10" s="11"/>
      <c r="E10" s="5"/>
      <c r="F10" s="13"/>
      <c r="G10" s="5"/>
      <c r="H10" s="7"/>
      <c r="I10" s="6"/>
      <c r="J10" s="11"/>
      <c r="K10" s="5"/>
      <c r="L10" s="10"/>
      <c r="M10" s="12"/>
      <c r="O10" s="10"/>
    </row>
    <row r="11" spans="3:15" ht="38.25" customHeight="1">
      <c r="C11" s="332" t="s">
        <v>290</v>
      </c>
      <c r="D11" s="333"/>
      <c r="E11" s="333"/>
      <c r="F11" s="333"/>
      <c r="G11" s="333"/>
      <c r="H11" s="333"/>
      <c r="I11" s="333"/>
      <c r="J11" s="333"/>
      <c r="K11" s="334"/>
      <c r="L11" s="10"/>
      <c r="M11" s="10"/>
      <c r="O11" s="10"/>
    </row>
    <row r="12" spans="3:15" ht="38.25" customHeight="1" thickBot="1">
      <c r="C12" s="335"/>
      <c r="D12" s="336"/>
      <c r="E12" s="336"/>
      <c r="F12" s="336"/>
      <c r="G12" s="336"/>
      <c r="H12" s="336"/>
      <c r="I12" s="336"/>
      <c r="J12" s="336"/>
      <c r="K12" s="337"/>
      <c r="L12" s="10"/>
      <c r="M12" s="10"/>
      <c r="O12" s="10"/>
    </row>
    <row r="13" spans="3:15" s="10" customFormat="1" ht="29.25" customHeight="1">
      <c r="C13" s="11"/>
      <c r="D13" s="11"/>
      <c r="E13" s="11"/>
      <c r="F13" s="11"/>
      <c r="G13" s="11"/>
      <c r="H13" s="11"/>
      <c r="I13" s="11"/>
      <c r="J13" s="11"/>
      <c r="K13" s="11"/>
    </row>
    <row r="14" spans="3:15" ht="54.95" customHeight="1">
      <c r="C14" s="5" t="s">
        <v>217</v>
      </c>
      <c r="D14" s="11"/>
      <c r="F14" s="11"/>
      <c r="G14" s="5" t="s">
        <v>224</v>
      </c>
      <c r="H14" s="7"/>
      <c r="I14" s="7"/>
      <c r="J14" s="11"/>
      <c r="K14" s="5" t="s">
        <v>222</v>
      </c>
      <c r="L14" s="10"/>
      <c r="M14" s="331"/>
      <c r="O14" s="14" t="s">
        <v>6</v>
      </c>
    </row>
    <row r="15" spans="3:15" s="10" customFormat="1" ht="30" customHeight="1">
      <c r="C15" s="11"/>
      <c r="D15" s="11"/>
      <c r="E15" s="11"/>
      <c r="F15" s="11"/>
      <c r="G15" s="8"/>
      <c r="H15" s="8"/>
      <c r="I15" s="8"/>
      <c r="J15" s="11"/>
      <c r="K15" s="11"/>
      <c r="M15" s="331"/>
      <c r="O15" s="14"/>
    </row>
    <row r="16" spans="3:15" ht="54.95" customHeight="1">
      <c r="C16" s="5" t="s">
        <v>216</v>
      </c>
      <c r="D16" s="11"/>
      <c r="E16" s="7"/>
      <c r="F16" s="11"/>
      <c r="G16" s="5" t="s">
        <v>219</v>
      </c>
      <c r="H16" s="7"/>
      <c r="I16" s="5" t="s">
        <v>220</v>
      </c>
      <c r="J16" s="11"/>
      <c r="K16" s="5" t="s">
        <v>218</v>
      </c>
      <c r="L16" s="10"/>
      <c r="M16" s="331"/>
      <c r="O16" s="14"/>
    </row>
    <row r="17" spans="3:15" ht="30" customHeight="1">
      <c r="O17" s="10"/>
    </row>
    <row r="18" spans="3:15" ht="54.75" customHeight="1">
      <c r="I18" s="5" t="s">
        <v>228</v>
      </c>
      <c r="K18" s="5" t="s">
        <v>223</v>
      </c>
      <c r="O18" s="10"/>
    </row>
    <row r="19" spans="3:15" ht="15">
      <c r="C19" s="330" t="s">
        <v>39</v>
      </c>
      <c r="D19" s="330"/>
      <c r="E19" s="330"/>
      <c r="F19" s="330"/>
      <c r="G19" s="330"/>
      <c r="H19" s="330"/>
      <c r="I19" s="330"/>
      <c r="J19" s="330"/>
      <c r="K19" s="330"/>
    </row>
    <row r="22" spans="3:15">
      <c r="C22" s="168"/>
      <c r="D22" s="168"/>
      <c r="E22" s="168"/>
    </row>
    <row r="23" spans="3:15">
      <c r="C23" s="7"/>
      <c r="D23" s="168"/>
      <c r="E23" s="7"/>
    </row>
  </sheetData>
  <mergeCells count="6">
    <mergeCell ref="C19:K19"/>
    <mergeCell ref="M14:M16"/>
    <mergeCell ref="C11:K12"/>
    <mergeCell ref="C2:K2"/>
    <mergeCell ref="M6:M8"/>
    <mergeCell ref="E4:I4"/>
  </mergeCells>
  <pageMargins left="0.7" right="0.82" top="0.75" bottom="0.75" header="0.3" footer="0.3"/>
  <pageSetup scale="63" orientation="landscape" verticalDpi="360" r:id="rId1"/>
  <headerFooter>
    <oddHeader>&amp;L&amp;"Arial,Normal"Dirección de Obras Públicas del Municipio de Ocampo Gto.&amp;R&amp;"Arial,Normal"PbR para el ejercicio fiscal 2024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view="pageLayout" topLeftCell="B16" zoomScaleNormal="70" zoomScaleSheetLayoutView="82" workbookViewId="0">
      <selection activeCell="A2" sqref="A2"/>
    </sheetView>
  </sheetViews>
  <sheetFormatPr baseColWidth="10" defaultRowHeight="14.25"/>
  <cols>
    <col min="1" max="1" width="11.42578125" style="10"/>
    <col min="2" max="2" width="4.5703125" style="10" customWidth="1"/>
    <col min="3" max="3" width="24.5703125" style="4" customWidth="1"/>
    <col min="4" max="4" width="3.5703125" style="10" customWidth="1"/>
    <col min="5" max="5" width="24.5703125" style="4" customWidth="1"/>
    <col min="6" max="6" width="2.7109375" style="10" customWidth="1"/>
    <col min="7" max="7" width="24.5703125" style="4" customWidth="1"/>
    <col min="8" max="8" width="3.42578125" style="10" customWidth="1"/>
    <col min="9" max="9" width="24.5703125" style="4" customWidth="1"/>
    <col min="10" max="10" width="2.7109375" style="10" customWidth="1"/>
    <col min="11" max="11" width="24.5703125" style="4" customWidth="1"/>
    <col min="12" max="12" width="3.140625" style="4" customWidth="1"/>
    <col min="13" max="13" width="13.85546875" style="4" customWidth="1"/>
    <col min="14" max="16384" width="11.42578125" style="4"/>
  </cols>
  <sheetData>
    <row r="1" spans="3:15" s="10" customFormat="1"/>
    <row r="2" spans="3:15" ht="30" customHeight="1">
      <c r="C2" s="343" t="s">
        <v>11</v>
      </c>
      <c r="D2" s="343"/>
      <c r="E2" s="343"/>
      <c r="F2" s="343"/>
      <c r="G2" s="343"/>
      <c r="H2" s="343"/>
      <c r="I2" s="343"/>
      <c r="J2" s="343"/>
      <c r="K2" s="343"/>
      <c r="L2" s="10"/>
      <c r="M2" s="10"/>
    </row>
    <row r="3" spans="3:15" s="10" customFormat="1" ht="15" thickBot="1"/>
    <row r="4" spans="3:15" ht="45.75" customHeight="1" thickBot="1">
      <c r="C4" s="26"/>
      <c r="D4" s="26"/>
      <c r="E4" s="339" t="s">
        <v>234</v>
      </c>
      <c r="F4" s="340"/>
      <c r="G4" s="340"/>
      <c r="H4" s="340"/>
      <c r="I4" s="341"/>
      <c r="J4" s="26"/>
      <c r="K4" s="26"/>
      <c r="L4" s="10"/>
      <c r="M4" s="25" t="s">
        <v>41</v>
      </c>
      <c r="O4" s="10"/>
    </row>
    <row r="5" spans="3:15" s="10" customFormat="1" ht="36.75" customHeight="1">
      <c r="C5" s="11"/>
      <c r="D5" s="11"/>
      <c r="E5" s="11"/>
      <c r="F5" s="11"/>
      <c r="G5" s="11"/>
      <c r="H5" s="11"/>
      <c r="I5" s="11"/>
      <c r="J5" s="11"/>
      <c r="K5" s="11"/>
      <c r="M5" s="14" t="s">
        <v>10</v>
      </c>
    </row>
    <row r="6" spans="3:15" ht="54.95" customHeight="1">
      <c r="C6" s="5" t="s">
        <v>230</v>
      </c>
      <c r="D6" s="11"/>
      <c r="E6" s="5" t="s">
        <v>231</v>
      </c>
      <c r="F6" s="11"/>
      <c r="G6" s="7"/>
      <c r="H6" s="7"/>
      <c r="I6" s="5" t="s">
        <v>235</v>
      </c>
      <c r="J6" s="11"/>
      <c r="K6" s="5" t="s">
        <v>233</v>
      </c>
      <c r="L6" s="10"/>
      <c r="M6" s="331"/>
      <c r="O6" s="14"/>
    </row>
    <row r="7" spans="3:15" s="10" customFormat="1" ht="33.75" customHeight="1">
      <c r="C7" s="11"/>
      <c r="D7" s="11"/>
      <c r="E7" s="11"/>
      <c r="F7" s="11"/>
      <c r="G7" s="11"/>
      <c r="H7" s="11"/>
      <c r="I7" s="11"/>
      <c r="J7" s="11"/>
      <c r="K7" s="11"/>
      <c r="M7" s="331"/>
      <c r="O7" s="24"/>
    </row>
    <row r="8" spans="3:15" ht="54.95" customHeight="1">
      <c r="C8" s="5" t="s">
        <v>229</v>
      </c>
      <c r="D8" s="11"/>
      <c r="E8" s="7"/>
      <c r="F8" s="11"/>
      <c r="G8" s="5" t="s">
        <v>232</v>
      </c>
      <c r="H8" s="7"/>
      <c r="I8" s="7"/>
      <c r="J8" s="11"/>
      <c r="K8" s="5" t="s">
        <v>236</v>
      </c>
      <c r="L8" s="10"/>
      <c r="M8" s="331"/>
      <c r="O8" s="24"/>
    </row>
    <row r="9" spans="3:15" s="10" customFormat="1" ht="30" customHeight="1" thickBot="1">
      <c r="C9" s="11"/>
      <c r="D9" s="11"/>
      <c r="E9" s="11"/>
      <c r="F9" s="11"/>
      <c r="G9" s="11"/>
      <c r="H9" s="11"/>
      <c r="I9" s="11"/>
      <c r="J9" s="11"/>
      <c r="K9" s="11"/>
      <c r="M9" s="12"/>
    </row>
    <row r="10" spans="3:15" ht="54.75" hidden="1" customHeight="1">
      <c r="C10" s="5"/>
      <c r="D10" s="11"/>
      <c r="E10" s="5"/>
      <c r="F10" s="13"/>
      <c r="G10" s="5"/>
      <c r="H10" s="7"/>
      <c r="I10" s="6"/>
      <c r="J10" s="11"/>
      <c r="K10" s="5"/>
      <c r="L10" s="10"/>
      <c r="M10" s="12"/>
      <c r="O10" s="10"/>
    </row>
    <row r="11" spans="3:15" ht="36" customHeight="1">
      <c r="C11" s="344" t="s">
        <v>291</v>
      </c>
      <c r="D11" s="345"/>
      <c r="E11" s="345"/>
      <c r="F11" s="345"/>
      <c r="G11" s="345"/>
      <c r="H11" s="345"/>
      <c r="I11" s="345"/>
      <c r="J11" s="345"/>
      <c r="K11" s="346"/>
      <c r="L11" s="10"/>
      <c r="M11" s="10"/>
      <c r="O11" s="10"/>
    </row>
    <row r="12" spans="3:15" ht="36" customHeight="1" thickBot="1">
      <c r="C12" s="347"/>
      <c r="D12" s="348"/>
      <c r="E12" s="348"/>
      <c r="F12" s="348"/>
      <c r="G12" s="348"/>
      <c r="H12" s="348"/>
      <c r="I12" s="348"/>
      <c r="J12" s="348"/>
      <c r="K12" s="349"/>
      <c r="L12" s="10"/>
      <c r="M12" s="10"/>
      <c r="O12" s="10"/>
    </row>
    <row r="13" spans="3:15" s="10" customFormat="1" ht="29.25" customHeight="1">
      <c r="C13" s="11"/>
      <c r="D13" s="11"/>
      <c r="E13" s="11"/>
      <c r="F13" s="11"/>
      <c r="G13" s="11"/>
      <c r="H13" s="11"/>
      <c r="I13" s="11"/>
      <c r="J13" s="11"/>
      <c r="K13" s="11"/>
    </row>
    <row r="14" spans="3:15" ht="54.95" customHeight="1">
      <c r="C14" s="5" t="s">
        <v>225</v>
      </c>
      <c r="D14" s="11"/>
      <c r="E14" s="7"/>
      <c r="F14" s="11"/>
      <c r="G14" s="5" t="s">
        <v>226</v>
      </c>
      <c r="H14" s="7"/>
      <c r="I14" s="7"/>
      <c r="J14" s="11"/>
      <c r="K14" s="5" t="s">
        <v>227</v>
      </c>
      <c r="L14" s="10"/>
      <c r="M14" s="331"/>
      <c r="O14" s="14" t="s">
        <v>6</v>
      </c>
    </row>
    <row r="15" spans="3:15" s="10" customFormat="1" ht="30" customHeight="1">
      <c r="C15" s="11"/>
      <c r="D15" s="11"/>
      <c r="E15" s="11"/>
      <c r="F15" s="11"/>
      <c r="G15" s="8"/>
      <c r="H15" s="8"/>
      <c r="I15" s="8"/>
      <c r="J15" s="11"/>
      <c r="K15" s="11"/>
      <c r="M15" s="331"/>
      <c r="O15" s="14"/>
    </row>
    <row r="16" spans="3:15" ht="54.95" customHeight="1">
      <c r="C16" s="5" t="s">
        <v>241</v>
      </c>
      <c r="D16" s="11"/>
      <c r="E16" s="5" t="s">
        <v>242</v>
      </c>
      <c r="F16" s="11"/>
      <c r="G16" s="5" t="s">
        <v>245</v>
      </c>
      <c r="H16" s="7"/>
      <c r="I16" s="5" t="s">
        <v>248</v>
      </c>
      <c r="J16" s="11"/>
      <c r="K16" s="5" t="s">
        <v>247</v>
      </c>
      <c r="L16" s="10"/>
      <c r="M16" s="331"/>
      <c r="O16" s="14"/>
    </row>
    <row r="17" spans="3:15" ht="30" customHeight="1">
      <c r="O17" s="10"/>
    </row>
    <row r="18" spans="3:15" ht="54.75" customHeight="1">
      <c r="E18" s="5" t="s">
        <v>243</v>
      </c>
      <c r="I18" s="5" t="s">
        <v>246</v>
      </c>
      <c r="K18" s="7"/>
      <c r="O18" s="10"/>
    </row>
    <row r="19" spans="3:15" ht="30" customHeight="1">
      <c r="E19" s="7"/>
      <c r="G19" s="10"/>
      <c r="I19" s="7"/>
      <c r="K19" s="7"/>
      <c r="O19" s="10"/>
    </row>
    <row r="20" spans="3:15" ht="54.75" customHeight="1">
      <c r="E20" s="5" t="s">
        <v>244</v>
      </c>
      <c r="I20" s="7"/>
      <c r="K20" s="7"/>
      <c r="O20" s="10"/>
    </row>
    <row r="21" spans="3:15" ht="15">
      <c r="C21" s="342" t="s">
        <v>42</v>
      </c>
      <c r="D21" s="342"/>
      <c r="E21" s="342"/>
      <c r="F21" s="342"/>
      <c r="G21" s="342"/>
      <c r="H21" s="342"/>
      <c r="I21" s="342"/>
      <c r="J21" s="342"/>
      <c r="K21" s="342"/>
    </row>
    <row r="22" spans="3:15" ht="15">
      <c r="C22" s="166"/>
      <c r="D22" s="166"/>
      <c r="E22" s="166"/>
      <c r="F22" s="166"/>
      <c r="G22" s="166"/>
      <c r="H22" s="166"/>
      <c r="I22" s="166"/>
      <c r="J22" s="166"/>
      <c r="K22" s="166"/>
    </row>
    <row r="26" spans="3:15">
      <c r="M26" s="4" t="s">
        <v>16</v>
      </c>
    </row>
  </sheetData>
  <mergeCells count="6">
    <mergeCell ref="C21:K21"/>
    <mergeCell ref="C2:K2"/>
    <mergeCell ref="E4:I4"/>
    <mergeCell ref="M6:M8"/>
    <mergeCell ref="C11:K12"/>
    <mergeCell ref="M14:M16"/>
  </mergeCells>
  <pageMargins left="0.7" right="1.2517708333333333" top="0.75" bottom="0.75" header="0.3" footer="0.3"/>
  <pageSetup scale="60" orientation="landscape" verticalDpi="360" r:id="rId1"/>
  <headerFooter>
    <oddHeader>&amp;L&amp;"Arial,Normal"Dirección de Obras Públicas del Municipio de Ocampo Gto.&amp;R&amp;"Arial,Normal"PbR para el ejercicio fiscal 2024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="55" zoomScaleNormal="55" zoomScaleSheetLayoutView="55" workbookViewId="0">
      <pane xSplit="1" topLeftCell="B1" activePane="topRight" state="frozen"/>
      <selection pane="topRight" activeCell="J7" sqref="J7"/>
    </sheetView>
  </sheetViews>
  <sheetFormatPr baseColWidth="10" defaultColWidth="11.42578125" defaultRowHeight="17.25"/>
  <cols>
    <col min="1" max="1" width="27.7109375" style="28" customWidth="1"/>
    <col min="2" max="2" width="25.28515625" style="28" bestFit="1" customWidth="1"/>
    <col min="3" max="3" width="33.140625" style="28" bestFit="1" customWidth="1"/>
    <col min="4" max="4" width="28.85546875" style="33" customWidth="1"/>
    <col min="5" max="5" width="34" style="28" customWidth="1"/>
    <col min="6" max="6" width="17.7109375" style="28" customWidth="1"/>
    <col min="7" max="7" width="16.140625" style="28" customWidth="1"/>
    <col min="8" max="8" width="17.28515625" style="33" customWidth="1"/>
    <col min="9" max="9" width="19.140625" style="33" customWidth="1"/>
    <col min="10" max="10" width="17.28515625" style="33" customWidth="1"/>
    <col min="11" max="11" width="18.5703125" style="28" customWidth="1"/>
    <col min="12" max="12" width="32.28515625" style="28" customWidth="1"/>
    <col min="13" max="13" width="20.7109375" style="28" customWidth="1"/>
    <col min="14" max="14" width="30.5703125" style="28" customWidth="1"/>
    <col min="15" max="38" width="11.42578125" style="28" customWidth="1"/>
    <col min="39" max="16384" width="11.42578125" style="28"/>
  </cols>
  <sheetData>
    <row r="1" spans="1:16" s="27" customFormat="1" ht="27" customHeight="1" thickBot="1">
      <c r="A1" s="370" t="s">
        <v>45</v>
      </c>
      <c r="B1" s="371"/>
      <c r="C1" s="372"/>
      <c r="D1" s="376" t="s">
        <v>46</v>
      </c>
      <c r="E1" s="377"/>
      <c r="F1" s="377"/>
      <c r="G1" s="377"/>
      <c r="H1" s="377"/>
      <c r="I1" s="377"/>
      <c r="J1" s="377"/>
      <c r="K1" s="378"/>
      <c r="L1" s="377" t="s">
        <v>47</v>
      </c>
      <c r="M1" s="378"/>
      <c r="N1" s="362" t="s">
        <v>48</v>
      </c>
    </row>
    <row r="2" spans="1:16" s="27" customFormat="1" ht="40.5" customHeight="1">
      <c r="A2" s="373"/>
      <c r="B2" s="374"/>
      <c r="C2" s="375"/>
      <c r="D2" s="354" t="s">
        <v>49</v>
      </c>
      <c r="E2" s="352" t="s">
        <v>50</v>
      </c>
      <c r="F2" s="352" t="s">
        <v>51</v>
      </c>
      <c r="G2" s="350" t="s">
        <v>52</v>
      </c>
      <c r="H2" s="352" t="s">
        <v>53</v>
      </c>
      <c r="I2" s="352" t="s">
        <v>475</v>
      </c>
      <c r="J2" s="352" t="s">
        <v>64</v>
      </c>
      <c r="K2" s="360" t="s">
        <v>54</v>
      </c>
      <c r="L2" s="364" t="s">
        <v>55</v>
      </c>
      <c r="M2" s="366" t="s">
        <v>56</v>
      </c>
      <c r="N2" s="363"/>
    </row>
    <row r="3" spans="1:16" s="27" customFormat="1" ht="18" customHeight="1" thickBot="1">
      <c r="A3" s="373"/>
      <c r="B3" s="374"/>
      <c r="C3" s="375"/>
      <c r="D3" s="355"/>
      <c r="E3" s="353"/>
      <c r="F3" s="353"/>
      <c r="G3" s="351"/>
      <c r="H3" s="353"/>
      <c r="I3" s="353"/>
      <c r="J3" s="353"/>
      <c r="K3" s="361"/>
      <c r="L3" s="365"/>
      <c r="M3" s="367"/>
      <c r="N3" s="363"/>
    </row>
    <row r="4" spans="1:16" s="27" customFormat="1" ht="120" customHeight="1" thickBot="1">
      <c r="A4" s="83" t="s">
        <v>57</v>
      </c>
      <c r="B4" s="368" t="s">
        <v>295</v>
      </c>
      <c r="C4" s="368"/>
      <c r="D4" s="80" t="s">
        <v>255</v>
      </c>
      <c r="E4" s="81" t="s">
        <v>474</v>
      </c>
      <c r="F4" s="82" t="s">
        <v>66</v>
      </c>
      <c r="G4" s="82" t="s">
        <v>68</v>
      </c>
      <c r="H4" s="82" t="s">
        <v>256</v>
      </c>
      <c r="I4" s="574">
        <v>2969</v>
      </c>
      <c r="J4" s="575">
        <v>0.1</v>
      </c>
      <c r="K4" s="82" t="s">
        <v>75</v>
      </c>
      <c r="L4" s="204" t="s">
        <v>476</v>
      </c>
      <c r="M4" s="197" t="s">
        <v>239</v>
      </c>
      <c r="N4" s="205" t="s">
        <v>265</v>
      </c>
    </row>
    <row r="5" spans="1:16" s="27" customFormat="1" ht="87" thickBot="1">
      <c r="A5" s="84" t="s">
        <v>58</v>
      </c>
      <c r="B5" s="369" t="s">
        <v>303</v>
      </c>
      <c r="C5" s="369"/>
      <c r="D5" s="192" t="s">
        <v>264</v>
      </c>
      <c r="E5" s="193" t="s">
        <v>477</v>
      </c>
      <c r="F5" s="194" t="s">
        <v>66</v>
      </c>
      <c r="G5" s="194" t="s">
        <v>68</v>
      </c>
      <c r="H5" s="194" t="s">
        <v>304</v>
      </c>
      <c r="I5" s="566">
        <v>44</v>
      </c>
      <c r="J5" s="567">
        <v>0.05</v>
      </c>
      <c r="K5" s="194" t="s">
        <v>73</v>
      </c>
      <c r="L5" s="209" t="s">
        <v>237</v>
      </c>
      <c r="M5" s="210" t="s">
        <v>238</v>
      </c>
      <c r="N5" s="203" t="s">
        <v>293</v>
      </c>
      <c r="O5" s="201"/>
      <c r="P5" s="202"/>
    </row>
    <row r="6" spans="1:16" s="27" customFormat="1" ht="86.25">
      <c r="A6" s="356" t="s">
        <v>59</v>
      </c>
      <c r="B6" s="232" t="s">
        <v>60</v>
      </c>
      <c r="C6" s="233" t="s">
        <v>259</v>
      </c>
      <c r="D6" s="236" t="s">
        <v>273</v>
      </c>
      <c r="E6" s="237" t="s">
        <v>345</v>
      </c>
      <c r="F6" s="237" t="s">
        <v>66</v>
      </c>
      <c r="G6" s="237" t="s">
        <v>67</v>
      </c>
      <c r="H6" s="237" t="s">
        <v>263</v>
      </c>
      <c r="I6" s="568">
        <v>5</v>
      </c>
      <c r="J6" s="569">
        <v>0.2</v>
      </c>
      <c r="K6" s="237" t="s">
        <v>73</v>
      </c>
      <c r="L6" s="238" t="s">
        <v>237</v>
      </c>
      <c r="M6" s="239" t="s">
        <v>238</v>
      </c>
      <c r="N6" s="240" t="s">
        <v>292</v>
      </c>
      <c r="O6" s="208"/>
    </row>
    <row r="7" spans="1:16" s="27" customFormat="1" ht="86.25">
      <c r="A7" s="357"/>
      <c r="B7" s="174" t="s">
        <v>61</v>
      </c>
      <c r="C7" s="175" t="s">
        <v>329</v>
      </c>
      <c r="D7" s="198" t="s">
        <v>330</v>
      </c>
      <c r="E7" s="78" t="s">
        <v>344</v>
      </c>
      <c r="F7" s="78" t="s">
        <v>66</v>
      </c>
      <c r="G7" s="78" t="s">
        <v>67</v>
      </c>
      <c r="H7" s="78" t="s">
        <v>331</v>
      </c>
      <c r="I7" s="570">
        <v>17</v>
      </c>
      <c r="J7" s="571">
        <v>0.2</v>
      </c>
      <c r="K7" s="78" t="s">
        <v>73</v>
      </c>
      <c r="L7" s="195" t="s">
        <v>237</v>
      </c>
      <c r="M7" s="196" t="s">
        <v>238</v>
      </c>
      <c r="N7" s="79" t="s">
        <v>332</v>
      </c>
      <c r="O7" s="208"/>
    </row>
    <row r="8" spans="1:16" s="27" customFormat="1" ht="104.25" thickBot="1">
      <c r="A8" s="357"/>
      <c r="B8" s="234" t="s">
        <v>62</v>
      </c>
      <c r="C8" s="235" t="s">
        <v>258</v>
      </c>
      <c r="D8" s="241" t="s">
        <v>274</v>
      </c>
      <c r="E8" s="242" t="s">
        <v>346</v>
      </c>
      <c r="F8" s="242" t="s">
        <v>66</v>
      </c>
      <c r="G8" s="242" t="s">
        <v>67</v>
      </c>
      <c r="H8" s="242" t="s">
        <v>257</v>
      </c>
      <c r="I8" s="572">
        <v>19</v>
      </c>
      <c r="J8" s="573">
        <v>0.4</v>
      </c>
      <c r="K8" s="242" t="s">
        <v>73</v>
      </c>
      <c r="L8" s="243" t="s">
        <v>237</v>
      </c>
      <c r="M8" s="244" t="s">
        <v>238</v>
      </c>
      <c r="N8" s="231" t="s">
        <v>269</v>
      </c>
    </row>
    <row r="9" spans="1:16" s="27" customFormat="1" ht="30" customHeight="1" thickBot="1">
      <c r="A9" s="379" t="s">
        <v>63</v>
      </c>
      <c r="B9" s="358" t="str">
        <f>C6</f>
        <v xml:space="preserve">Obras de infraestructura comunitaria (espacios públicos) en localidades del municipio ejecutadas. 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9"/>
    </row>
    <row r="10" spans="1:16" s="27" customFormat="1" ht="120.75">
      <c r="A10" s="380"/>
      <c r="B10" s="206" t="s">
        <v>316</v>
      </c>
      <c r="C10" s="169" t="s">
        <v>465</v>
      </c>
      <c r="D10" s="78" t="s">
        <v>275</v>
      </c>
      <c r="E10" s="78" t="s">
        <v>284</v>
      </c>
      <c r="F10" s="171" t="s">
        <v>65</v>
      </c>
      <c r="G10" s="171" t="s">
        <v>68</v>
      </c>
      <c r="H10" s="78" t="s">
        <v>276</v>
      </c>
      <c r="I10" s="78" t="s">
        <v>115</v>
      </c>
      <c r="J10" s="190">
        <v>1</v>
      </c>
      <c r="K10" s="171" t="s">
        <v>73</v>
      </c>
      <c r="L10" s="170" t="s">
        <v>277</v>
      </c>
      <c r="M10" s="181"/>
      <c r="N10" s="173"/>
    </row>
    <row r="11" spans="1:16" s="27" customFormat="1" ht="30" customHeight="1" thickBot="1">
      <c r="A11" s="380"/>
      <c r="B11" s="358" t="str">
        <f>C7</f>
        <v xml:space="preserve">Obras de infraestructura complementaria (Urbanización) en localidades del municipio ejecutadas. </v>
      </c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9"/>
    </row>
    <row r="12" spans="1:16" s="27" customFormat="1" ht="86.25">
      <c r="A12" s="380"/>
      <c r="B12" s="206" t="s">
        <v>317</v>
      </c>
      <c r="C12" s="169" t="s">
        <v>278</v>
      </c>
      <c r="D12" s="78" t="s">
        <v>279</v>
      </c>
      <c r="E12" s="78" t="s">
        <v>280</v>
      </c>
      <c r="F12" s="171" t="s">
        <v>65</v>
      </c>
      <c r="G12" s="171" t="s">
        <v>67</v>
      </c>
      <c r="H12" s="78" t="s">
        <v>260</v>
      </c>
      <c r="I12" s="78" t="s">
        <v>115</v>
      </c>
      <c r="J12" s="190">
        <v>0.2</v>
      </c>
      <c r="K12" s="171" t="s">
        <v>73</v>
      </c>
      <c r="L12" s="170" t="s">
        <v>281</v>
      </c>
      <c r="M12" s="181"/>
      <c r="N12" s="173"/>
    </row>
    <row r="13" spans="1:16" s="27" customFormat="1" ht="30" customHeight="1" thickBot="1">
      <c r="A13" s="380"/>
      <c r="B13" s="358" t="str">
        <f>C8</f>
        <v>Obras de infraestructura básica (agua, drenaje y electrificación) en localidades del municipio ejecutadas.</v>
      </c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9"/>
    </row>
    <row r="14" spans="1:16" s="27" customFormat="1" ht="86.25">
      <c r="A14" s="380"/>
      <c r="B14" s="206" t="s">
        <v>318</v>
      </c>
      <c r="C14" s="169" t="s">
        <v>361</v>
      </c>
      <c r="D14" s="78" t="s">
        <v>272</v>
      </c>
      <c r="E14" s="78" t="s">
        <v>282</v>
      </c>
      <c r="F14" s="171" t="s">
        <v>65</v>
      </c>
      <c r="G14" s="171" t="s">
        <v>67</v>
      </c>
      <c r="H14" s="78" t="s">
        <v>260</v>
      </c>
      <c r="I14" s="78">
        <v>35</v>
      </c>
      <c r="J14" s="190">
        <v>1</v>
      </c>
      <c r="K14" s="171" t="s">
        <v>73</v>
      </c>
      <c r="L14" s="170" t="s">
        <v>266</v>
      </c>
      <c r="M14" s="181"/>
      <c r="N14" s="173"/>
    </row>
    <row r="15" spans="1:16" s="27" customFormat="1" ht="86.25">
      <c r="A15" s="380"/>
      <c r="B15" s="207" t="s">
        <v>319</v>
      </c>
      <c r="C15" s="170" t="s">
        <v>362</v>
      </c>
      <c r="D15" s="171" t="s">
        <v>271</v>
      </c>
      <c r="E15" s="171" t="s">
        <v>283</v>
      </c>
      <c r="F15" s="78" t="s">
        <v>65</v>
      </c>
      <c r="G15" s="78" t="s">
        <v>68</v>
      </c>
      <c r="H15" s="171" t="s">
        <v>367</v>
      </c>
      <c r="I15" s="78" t="s">
        <v>115</v>
      </c>
      <c r="J15" s="190">
        <v>1</v>
      </c>
      <c r="K15" s="78" t="s">
        <v>73</v>
      </c>
      <c r="L15" s="169" t="s">
        <v>267</v>
      </c>
      <c r="M15" s="180"/>
      <c r="N15" s="172"/>
    </row>
    <row r="16" spans="1:16" s="27" customFormat="1" ht="138.75" thickBot="1">
      <c r="A16" s="381"/>
      <c r="B16" s="207" t="s">
        <v>320</v>
      </c>
      <c r="C16" s="169" t="s">
        <v>261</v>
      </c>
      <c r="D16" s="78" t="s">
        <v>270</v>
      </c>
      <c r="E16" s="171" t="s">
        <v>262</v>
      </c>
      <c r="F16" s="78" t="s">
        <v>65</v>
      </c>
      <c r="G16" s="78" t="s">
        <v>68</v>
      </c>
      <c r="H16" s="171" t="s">
        <v>375</v>
      </c>
      <c r="I16" s="78" t="s">
        <v>115</v>
      </c>
      <c r="J16" s="191">
        <v>1</v>
      </c>
      <c r="K16" s="78" t="s">
        <v>75</v>
      </c>
      <c r="L16" s="169" t="s">
        <v>268</v>
      </c>
      <c r="M16" s="180"/>
      <c r="N16" s="172"/>
    </row>
    <row r="17" spans="1:15" s="32" customFormat="1" ht="20.25">
      <c r="A17" s="28"/>
      <c r="B17" s="29"/>
      <c r="C17" s="29"/>
      <c r="D17" s="30"/>
      <c r="E17" s="30"/>
      <c r="F17" s="30"/>
      <c r="G17" s="30"/>
      <c r="H17" s="30"/>
      <c r="I17" s="30"/>
      <c r="J17" s="30"/>
      <c r="K17" s="31"/>
      <c r="L17" s="31"/>
      <c r="M17" s="31"/>
      <c r="N17" s="30"/>
      <c r="O17" s="28"/>
    </row>
    <row r="18" spans="1:15" ht="20.25">
      <c r="B18" s="29"/>
      <c r="C18" s="29"/>
      <c r="D18" s="30"/>
      <c r="E18" s="30"/>
      <c r="F18" s="30"/>
      <c r="G18" s="30"/>
      <c r="H18" s="30"/>
      <c r="I18" s="30"/>
      <c r="J18" s="30"/>
      <c r="K18" s="31"/>
      <c r="L18" s="31"/>
      <c r="M18" s="31"/>
      <c r="N18" s="30"/>
    </row>
    <row r="19" spans="1:15" ht="20.25">
      <c r="B19" s="29"/>
      <c r="C19" s="29"/>
      <c r="D19" s="30"/>
      <c r="E19" s="30"/>
      <c r="F19" s="30"/>
      <c r="G19" s="30"/>
      <c r="H19" s="30"/>
      <c r="I19" s="30"/>
      <c r="J19" s="30"/>
      <c r="K19" s="31"/>
      <c r="L19" s="31"/>
      <c r="M19" s="31"/>
      <c r="N19" s="30"/>
    </row>
    <row r="20" spans="1:15" ht="17.25" customHeight="1">
      <c r="B20" s="29"/>
      <c r="C20" s="29"/>
    </row>
    <row r="21" spans="1:15" ht="17.25" customHeight="1">
      <c r="B21" s="29"/>
      <c r="C21" s="29"/>
    </row>
    <row r="22" spans="1:15" ht="17.25" customHeight="1">
      <c r="B22" s="29"/>
      <c r="C22" s="29"/>
    </row>
    <row r="23" spans="1:15" ht="17.25" customHeight="1">
      <c r="B23" s="29"/>
      <c r="C23" s="29"/>
    </row>
    <row r="24" spans="1:15" ht="17.25" customHeight="1">
      <c r="B24" s="29"/>
      <c r="C24" s="29"/>
    </row>
    <row r="25" spans="1:15" ht="17.25" customHeight="1">
      <c r="B25" s="29"/>
      <c r="C25" s="29"/>
    </row>
    <row r="26" spans="1:15" ht="17.25" customHeight="1">
      <c r="B26" s="29"/>
      <c r="C26" s="29"/>
    </row>
  </sheetData>
  <mergeCells count="21">
    <mergeCell ref="B13:N13"/>
    <mergeCell ref="H2:H3"/>
    <mergeCell ref="B9:N9"/>
    <mergeCell ref="K2:K3"/>
    <mergeCell ref="J2:J3"/>
    <mergeCell ref="I2:I3"/>
    <mergeCell ref="B11:N11"/>
    <mergeCell ref="N1:N3"/>
    <mergeCell ref="L2:L3"/>
    <mergeCell ref="M2:M3"/>
    <mergeCell ref="B4:C4"/>
    <mergeCell ref="B5:C5"/>
    <mergeCell ref="A1:C3"/>
    <mergeCell ref="D1:K1"/>
    <mergeCell ref="L1:M1"/>
    <mergeCell ref="A9:A16"/>
    <mergeCell ref="G2:G3"/>
    <mergeCell ref="F2:F3"/>
    <mergeCell ref="E2:E3"/>
    <mergeCell ref="D2:D3"/>
    <mergeCell ref="A6:A8"/>
  </mergeCells>
  <hyperlinks>
    <hyperlink ref="M5" r:id="rId1"/>
    <hyperlink ref="M4" r:id="rId2"/>
    <hyperlink ref="M7" r:id="rId3"/>
    <hyperlink ref="M8" r:id="rId4"/>
    <hyperlink ref="M6" r:id="rId5"/>
  </hyperlinks>
  <printOptions horizontalCentered="1"/>
  <pageMargins left="0.19685039370078741" right="0.19685039370078741" top="0.98425196850393704" bottom="0.55118110236220474" header="0.31496062992125984" footer="0.31496062992125984"/>
  <pageSetup scale="35" fitToHeight="0" orientation="landscape" horizontalDpi="360" verticalDpi="360"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'Listas '!$B$3:$B$4</xm:f>
          </x14:formula1>
          <xm:sqref>F14:F16 F12 F10 F4:F8</xm:sqref>
        </x14:dataValidation>
        <x14:dataValidation type="list" allowBlank="1" showInputMessage="1" showErrorMessage="1">
          <x14:formula1>
            <xm:f>'Listas '!$C$3:$C$9</xm:f>
          </x14:formula1>
          <xm:sqref>K14:K16 K12 K10 K4:K8</xm:sqref>
        </x14:dataValidation>
        <x14:dataValidation type="list" allowBlank="1" showInputMessage="1" showErrorMessage="1">
          <x14:formula1>
            <xm:f>'Listas '!$A$3:$A$6</xm:f>
          </x14:formula1>
          <xm:sqref>G14:G16 G12 G10 G4:G8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topLeftCell="A10" zoomScaleNormal="100" workbookViewId="0">
      <selection activeCell="B19" sqref="B19:L19"/>
    </sheetView>
  </sheetViews>
  <sheetFormatPr baseColWidth="10" defaultColWidth="8" defaultRowHeight="12.75"/>
  <cols>
    <col min="1" max="1" width="2.140625" style="85" customWidth="1"/>
    <col min="2" max="2" width="18.140625" style="85" customWidth="1"/>
    <col min="3" max="3" width="10.5703125" style="85" customWidth="1"/>
    <col min="4" max="4" width="11.5703125" style="85" customWidth="1"/>
    <col min="5" max="5" width="11.7109375" style="85" bestFit="1" customWidth="1"/>
    <col min="6" max="6" width="18.5703125" style="85" bestFit="1" customWidth="1"/>
    <col min="7" max="7" width="15.7109375" style="85" customWidth="1"/>
    <col min="8" max="8" width="10.7109375" style="85" customWidth="1"/>
    <col min="9" max="11" width="10.85546875" style="85" customWidth="1"/>
    <col min="12" max="12" width="10.7109375" style="85" customWidth="1"/>
    <col min="13" max="13" width="2" style="85" customWidth="1"/>
    <col min="14" max="16384" width="8" style="85"/>
  </cols>
  <sheetData>
    <row r="1" spans="2:14" ht="13.5" thickBot="1"/>
    <row r="2" spans="2:14" ht="24.95" customHeight="1">
      <c r="B2" s="392"/>
      <c r="C2" s="121" t="s">
        <v>106</v>
      </c>
      <c r="D2" s="86" t="s">
        <v>187</v>
      </c>
      <c r="E2" s="415" t="s">
        <v>99</v>
      </c>
      <c r="F2" s="416"/>
      <c r="G2" s="416"/>
      <c r="H2" s="416"/>
      <c r="I2" s="416"/>
      <c r="J2" s="416"/>
      <c r="K2" s="416"/>
      <c r="L2" s="417"/>
    </row>
    <row r="3" spans="2:14" ht="44.25" customHeight="1" thickBot="1">
      <c r="B3" s="393"/>
      <c r="C3" s="101" t="s">
        <v>97</v>
      </c>
      <c r="D3" s="102">
        <v>1</v>
      </c>
      <c r="E3" s="418"/>
      <c r="F3" s="419"/>
      <c r="G3" s="419"/>
      <c r="H3" s="419"/>
      <c r="I3" s="419"/>
      <c r="J3" s="419"/>
      <c r="K3" s="419"/>
      <c r="L3" s="420"/>
    </row>
    <row r="4" spans="2:14" ht="24.95" customHeight="1" thickBot="1">
      <c r="B4" s="412" t="s">
        <v>168</v>
      </c>
      <c r="C4" s="413"/>
      <c r="D4" s="413"/>
      <c r="E4" s="413"/>
      <c r="F4" s="413"/>
      <c r="G4" s="413"/>
      <c r="H4" s="413"/>
      <c r="I4" s="413"/>
      <c r="J4" s="413"/>
      <c r="K4" s="413"/>
      <c r="L4" s="414"/>
    </row>
    <row r="5" spans="2:14" ht="44.25" customHeight="1" thickBot="1">
      <c r="B5" s="120" t="s">
        <v>170</v>
      </c>
      <c r="C5" s="118"/>
      <c r="D5" s="421" t="s">
        <v>98</v>
      </c>
      <c r="E5" s="421"/>
      <c r="F5" s="422"/>
      <c r="G5" s="422"/>
      <c r="H5" s="421" t="s">
        <v>104</v>
      </c>
      <c r="I5" s="421"/>
      <c r="J5" s="423" t="s">
        <v>137</v>
      </c>
      <c r="K5" s="423"/>
      <c r="L5" s="424"/>
      <c r="M5" s="117"/>
      <c r="N5" s="117"/>
    </row>
    <row r="6" spans="2:14" ht="24.95" customHeight="1" thickBot="1">
      <c r="B6" s="412" t="s">
        <v>178</v>
      </c>
      <c r="C6" s="413"/>
      <c r="D6" s="413"/>
      <c r="E6" s="413"/>
      <c r="F6" s="413"/>
      <c r="G6" s="413"/>
      <c r="H6" s="413"/>
      <c r="I6" s="413"/>
      <c r="J6" s="413"/>
      <c r="K6" s="413"/>
      <c r="L6" s="414"/>
      <c r="M6" s="117"/>
      <c r="N6" s="117"/>
    </row>
    <row r="7" spans="2:14" ht="24.95" customHeight="1" thickBot="1">
      <c r="B7" s="123" t="s">
        <v>179</v>
      </c>
      <c r="C7" s="406" t="s">
        <v>169</v>
      </c>
      <c r="D7" s="407"/>
      <c r="E7" s="123" t="s">
        <v>180</v>
      </c>
      <c r="F7" s="123" t="s">
        <v>181</v>
      </c>
      <c r="G7" s="123" t="s">
        <v>186</v>
      </c>
      <c r="H7" s="124" t="s">
        <v>182</v>
      </c>
      <c r="I7" s="406" t="s">
        <v>183</v>
      </c>
      <c r="J7" s="407"/>
      <c r="K7" s="123" t="s">
        <v>184</v>
      </c>
      <c r="L7" s="123" t="s">
        <v>185</v>
      </c>
      <c r="M7" s="117"/>
      <c r="N7" s="117"/>
    </row>
    <row r="8" spans="2:14" ht="44.25" customHeight="1" thickBot="1">
      <c r="B8" s="219" t="s">
        <v>321</v>
      </c>
      <c r="C8" s="443" t="s">
        <v>322</v>
      </c>
      <c r="D8" s="444"/>
      <c r="E8" s="220" t="s">
        <v>385</v>
      </c>
      <c r="F8" s="220" t="s">
        <v>386</v>
      </c>
      <c r="G8" s="220">
        <v>2510122</v>
      </c>
      <c r="H8" s="220" t="s">
        <v>387</v>
      </c>
      <c r="I8" s="443" t="s">
        <v>388</v>
      </c>
      <c r="J8" s="444"/>
      <c r="K8" s="125">
        <v>33</v>
      </c>
      <c r="L8" s="126" t="s">
        <v>384</v>
      </c>
      <c r="M8" s="117"/>
    </row>
    <row r="9" spans="2:14" ht="24.95" customHeight="1" thickBot="1">
      <c r="B9" s="454" t="s">
        <v>85</v>
      </c>
      <c r="C9" s="455"/>
      <c r="D9" s="455"/>
      <c r="E9" s="455"/>
      <c r="F9" s="455"/>
      <c r="G9" s="455"/>
      <c r="H9" s="455"/>
      <c r="I9" s="455"/>
      <c r="J9" s="455"/>
      <c r="K9" s="455"/>
      <c r="L9" s="456"/>
      <c r="M9" s="117"/>
      <c r="N9" s="117"/>
    </row>
    <row r="10" spans="2:14" ht="57.75" customHeight="1" thickBot="1">
      <c r="B10" s="119" t="s">
        <v>101</v>
      </c>
      <c r="C10" s="458" t="str">
        <f>MIR!D4</f>
        <v xml:space="preserve">Tasa de variación de población con carencia en servicios básicos a la vivienda. </v>
      </c>
      <c r="D10" s="459"/>
      <c r="E10" s="459"/>
      <c r="F10" s="459"/>
      <c r="G10" s="107" t="s">
        <v>102</v>
      </c>
      <c r="H10" s="460" t="str">
        <f>MIR!B4</f>
        <v xml:space="preserve">Contribuir en disminuir el rezago social del municipio  garantizando servicios básicos a la población de las localidades del municipio de Ocampo, Gto., a través de infraestructura básica, complementaria y comunitaria. </v>
      </c>
      <c r="I10" s="461"/>
      <c r="J10" s="461"/>
      <c r="K10" s="461"/>
      <c r="L10" s="462"/>
    </row>
    <row r="11" spans="2:14" ht="30" customHeight="1" thickBot="1">
      <c r="B11" s="110" t="s">
        <v>103</v>
      </c>
      <c r="C11" s="108" t="s">
        <v>107</v>
      </c>
      <c r="D11" s="109" t="s">
        <v>105</v>
      </c>
      <c r="E11" s="125" t="s">
        <v>111</v>
      </c>
      <c r="F11" s="111" t="s">
        <v>119</v>
      </c>
      <c r="G11" s="410" t="s">
        <v>117</v>
      </c>
      <c r="H11" s="410"/>
      <c r="I11" s="457" t="s">
        <v>173</v>
      </c>
      <c r="J11" s="457"/>
      <c r="K11" s="410" t="s">
        <v>156</v>
      </c>
      <c r="L11" s="411"/>
    </row>
    <row r="12" spans="2:14" ht="31.5" customHeight="1" thickBot="1">
      <c r="B12" s="394" t="s">
        <v>158</v>
      </c>
      <c r="C12" s="395"/>
      <c r="D12" s="395"/>
      <c r="E12" s="395"/>
      <c r="F12" s="395"/>
      <c r="G12" s="396"/>
      <c r="H12" s="395" t="s">
        <v>159</v>
      </c>
      <c r="I12" s="395"/>
      <c r="J12" s="394" t="s">
        <v>159</v>
      </c>
      <c r="K12" s="395"/>
      <c r="L12" s="396"/>
    </row>
    <row r="13" spans="2:14" ht="26.25" customHeight="1">
      <c r="B13" s="99" t="s">
        <v>160</v>
      </c>
      <c r="C13" s="408" t="s">
        <v>161</v>
      </c>
      <c r="D13" s="408"/>
      <c r="E13" s="409"/>
      <c r="F13" s="103" t="s">
        <v>171</v>
      </c>
      <c r="G13" s="129" t="s">
        <v>166</v>
      </c>
      <c r="H13" s="127" t="s">
        <v>162</v>
      </c>
      <c r="I13" s="133" t="s">
        <v>163</v>
      </c>
      <c r="J13" s="134"/>
      <c r="K13" s="97"/>
      <c r="L13" s="98"/>
    </row>
    <row r="14" spans="2:14" ht="58.5" customHeight="1" thickBot="1">
      <c r="B14" s="130" t="s">
        <v>251</v>
      </c>
      <c r="C14" s="397" t="str">
        <f>MIR!E4</f>
        <v>((Población con carencia en servicios básicos a la vivienda en el año 2025)/(Población con carencia en servicios básicos a la vivienda en 2024)) - 1 X 100</v>
      </c>
      <c r="D14" s="398"/>
      <c r="E14" s="399"/>
      <c r="F14" s="131" t="s">
        <v>88</v>
      </c>
      <c r="G14" s="132" t="str">
        <f>MIR!H4</f>
        <v xml:space="preserve">Población con carencia en servicios básicos a la vivienda. </v>
      </c>
      <c r="H14" s="128" t="s">
        <v>296</v>
      </c>
      <c r="I14" s="189" t="s">
        <v>478</v>
      </c>
      <c r="J14" s="135" t="s">
        <v>297</v>
      </c>
      <c r="K14" s="131" t="s">
        <v>298</v>
      </c>
      <c r="L14" s="132" t="s">
        <v>167</v>
      </c>
    </row>
    <row r="15" spans="2:14" ht="24.95" customHeight="1" thickBot="1">
      <c r="B15" s="403" t="s">
        <v>172</v>
      </c>
      <c r="C15" s="404"/>
      <c r="D15" s="404"/>
      <c r="E15" s="404"/>
      <c r="F15" s="405"/>
      <c r="G15" s="400" t="s">
        <v>87</v>
      </c>
      <c r="H15" s="401"/>
      <c r="I15" s="401"/>
      <c r="J15" s="401"/>
      <c r="K15" s="401"/>
      <c r="L15" s="402"/>
    </row>
    <row r="16" spans="2:14" ht="24.95" customHeight="1" thickBot="1">
      <c r="B16" s="442" t="s">
        <v>175</v>
      </c>
      <c r="C16" s="435"/>
      <c r="D16" s="122" t="s">
        <v>176</v>
      </c>
      <c r="E16" s="435" t="s">
        <v>163</v>
      </c>
      <c r="F16" s="436"/>
      <c r="G16" s="451" t="s">
        <v>175</v>
      </c>
      <c r="H16" s="449"/>
      <c r="I16" s="449" t="s">
        <v>176</v>
      </c>
      <c r="J16" s="449"/>
      <c r="K16" s="449" t="s">
        <v>163</v>
      </c>
      <c r="L16" s="450"/>
    </row>
    <row r="17" spans="2:12" ht="24.95" customHeight="1" thickBot="1">
      <c r="B17" s="463">
        <f>MIR!I4</f>
        <v>2969</v>
      </c>
      <c r="C17" s="464"/>
      <c r="D17" s="100">
        <v>2023</v>
      </c>
      <c r="E17" s="437" t="s">
        <v>252</v>
      </c>
      <c r="F17" s="438"/>
      <c r="G17" s="452">
        <v>2672</v>
      </c>
      <c r="H17" s="453"/>
      <c r="I17" s="447">
        <v>2024</v>
      </c>
      <c r="J17" s="448"/>
      <c r="K17" s="445" t="s">
        <v>478</v>
      </c>
      <c r="L17" s="446"/>
    </row>
    <row r="18" spans="2:12" ht="30" customHeight="1" thickBot="1">
      <c r="B18" s="394" t="s">
        <v>174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6"/>
    </row>
    <row r="19" spans="2:12" ht="30" customHeight="1" thickBot="1">
      <c r="B19" s="439" t="s">
        <v>177</v>
      </c>
      <c r="C19" s="439"/>
      <c r="D19" s="439"/>
      <c r="E19" s="439"/>
      <c r="F19" s="439"/>
      <c r="G19" s="439"/>
      <c r="H19" s="439"/>
      <c r="I19" s="439"/>
      <c r="J19" s="439"/>
      <c r="K19" s="439"/>
      <c r="L19" s="439"/>
    </row>
    <row r="20" spans="2:12" ht="20.100000000000001" customHeight="1">
      <c r="B20" s="431" t="s">
        <v>86</v>
      </c>
      <c r="C20" s="432"/>
      <c r="D20" s="432"/>
      <c r="E20" s="432"/>
      <c r="F20" s="432"/>
      <c r="G20" s="440" t="s">
        <v>479</v>
      </c>
      <c r="H20" s="440"/>
      <c r="I20" s="440"/>
      <c r="J20" s="440"/>
      <c r="K20" s="440"/>
      <c r="L20" s="441"/>
    </row>
    <row r="21" spans="2:12" ht="20.100000000000001" customHeight="1">
      <c r="B21" s="429" t="s">
        <v>89</v>
      </c>
      <c r="C21" s="430"/>
      <c r="D21" s="430"/>
      <c r="E21" s="430"/>
      <c r="F21" s="430"/>
      <c r="G21" s="425" t="s">
        <v>480</v>
      </c>
      <c r="H21" s="425"/>
      <c r="I21" s="425"/>
      <c r="J21" s="425"/>
      <c r="K21" s="425"/>
      <c r="L21" s="426"/>
    </row>
    <row r="22" spans="2:12" ht="20.100000000000001" customHeight="1">
      <c r="B22" s="429" t="s">
        <v>90</v>
      </c>
      <c r="C22" s="430"/>
      <c r="D22" s="430"/>
      <c r="E22" s="430"/>
      <c r="F22" s="430"/>
      <c r="G22" s="425" t="s">
        <v>299</v>
      </c>
      <c r="H22" s="425"/>
      <c r="I22" s="425"/>
      <c r="J22" s="425"/>
      <c r="K22" s="425"/>
      <c r="L22" s="426"/>
    </row>
    <row r="23" spans="2:12" ht="20.100000000000001" customHeight="1">
      <c r="B23" s="429" t="s">
        <v>91</v>
      </c>
      <c r="C23" s="430"/>
      <c r="D23" s="430"/>
      <c r="E23" s="430"/>
      <c r="F23" s="430"/>
      <c r="G23" s="425" t="s">
        <v>300</v>
      </c>
      <c r="H23" s="425"/>
      <c r="I23" s="425"/>
      <c r="J23" s="425"/>
      <c r="K23" s="425"/>
      <c r="L23" s="426"/>
    </row>
    <row r="24" spans="2:12" ht="20.100000000000001" customHeight="1">
      <c r="B24" s="429" t="s">
        <v>92</v>
      </c>
      <c r="C24" s="430"/>
      <c r="D24" s="430"/>
      <c r="E24" s="430"/>
      <c r="F24" s="430"/>
      <c r="G24" s="425" t="s">
        <v>88</v>
      </c>
      <c r="H24" s="425"/>
      <c r="I24" s="425"/>
      <c r="J24" s="425"/>
      <c r="K24" s="425"/>
      <c r="L24" s="426"/>
    </row>
    <row r="25" spans="2:12" ht="20.100000000000001" customHeight="1">
      <c r="B25" s="429" t="s">
        <v>93</v>
      </c>
      <c r="C25" s="430"/>
      <c r="D25" s="430"/>
      <c r="E25" s="430"/>
      <c r="F25" s="430"/>
      <c r="G25" s="425" t="s">
        <v>323</v>
      </c>
      <c r="H25" s="425"/>
      <c r="I25" s="425"/>
      <c r="J25" s="425"/>
      <c r="K25" s="425"/>
      <c r="L25" s="426"/>
    </row>
    <row r="26" spans="2:12" ht="20.100000000000001" customHeight="1">
      <c r="B26" s="429" t="s">
        <v>94</v>
      </c>
      <c r="C26" s="430"/>
      <c r="D26" s="430"/>
      <c r="E26" s="430"/>
      <c r="F26" s="430"/>
      <c r="G26" s="425" t="s">
        <v>302</v>
      </c>
      <c r="H26" s="425"/>
      <c r="I26" s="425"/>
      <c r="J26" s="425"/>
      <c r="K26" s="425"/>
      <c r="L26" s="426"/>
    </row>
    <row r="27" spans="2:12" ht="20.100000000000001" customHeight="1" thickBot="1">
      <c r="B27" s="433" t="s">
        <v>95</v>
      </c>
      <c r="C27" s="434"/>
      <c r="D27" s="434"/>
      <c r="E27" s="434"/>
      <c r="F27" s="434"/>
      <c r="G27" s="427" t="s">
        <v>301</v>
      </c>
      <c r="H27" s="427"/>
      <c r="I27" s="427"/>
      <c r="J27" s="427"/>
      <c r="K27" s="427"/>
      <c r="L27" s="428"/>
    </row>
    <row r="28" spans="2:12" ht="20.100000000000001" customHeight="1" thickBot="1">
      <c r="B28" s="394" t="s">
        <v>96</v>
      </c>
      <c r="C28" s="395"/>
      <c r="D28" s="395"/>
      <c r="E28" s="395"/>
      <c r="F28" s="395"/>
      <c r="G28" s="395"/>
      <c r="H28" s="395"/>
      <c r="I28" s="395"/>
      <c r="J28" s="395"/>
      <c r="K28" s="395"/>
      <c r="L28" s="396"/>
    </row>
    <row r="29" spans="2:12" ht="20.100000000000001" customHeight="1">
      <c r="B29" s="431" t="s">
        <v>86</v>
      </c>
      <c r="C29" s="432"/>
      <c r="D29" s="432"/>
      <c r="E29" s="432"/>
      <c r="F29" s="432"/>
      <c r="G29" s="425" t="s">
        <v>481</v>
      </c>
      <c r="H29" s="425"/>
      <c r="I29" s="425"/>
      <c r="J29" s="425"/>
      <c r="K29" s="425"/>
      <c r="L29" s="426"/>
    </row>
    <row r="30" spans="2:12" ht="20.100000000000001" customHeight="1">
      <c r="B30" s="429" t="s">
        <v>89</v>
      </c>
      <c r="C30" s="430"/>
      <c r="D30" s="430"/>
      <c r="E30" s="430"/>
      <c r="F30" s="430"/>
      <c r="G30" s="425" t="s">
        <v>482</v>
      </c>
      <c r="H30" s="425"/>
      <c r="I30" s="425"/>
      <c r="J30" s="425"/>
      <c r="K30" s="425"/>
      <c r="L30" s="426"/>
    </row>
    <row r="31" spans="2:12" ht="20.100000000000001" customHeight="1">
      <c r="B31" s="429" t="s">
        <v>90</v>
      </c>
      <c r="C31" s="430"/>
      <c r="D31" s="430"/>
      <c r="E31" s="430"/>
      <c r="F31" s="430"/>
      <c r="G31" s="425" t="s">
        <v>299</v>
      </c>
      <c r="H31" s="425"/>
      <c r="I31" s="425"/>
      <c r="J31" s="425"/>
      <c r="K31" s="425"/>
      <c r="L31" s="426"/>
    </row>
    <row r="32" spans="2:12" ht="20.100000000000001" customHeight="1">
      <c r="B32" s="429" t="s">
        <v>91</v>
      </c>
      <c r="C32" s="430"/>
      <c r="D32" s="430"/>
      <c r="E32" s="430"/>
      <c r="F32" s="430"/>
      <c r="G32" s="425" t="s">
        <v>300</v>
      </c>
      <c r="H32" s="425"/>
      <c r="I32" s="425"/>
      <c r="J32" s="425"/>
      <c r="K32" s="425"/>
      <c r="L32" s="426"/>
    </row>
    <row r="33" spans="2:13" ht="20.100000000000001" customHeight="1">
      <c r="B33" s="429" t="s">
        <v>92</v>
      </c>
      <c r="C33" s="430"/>
      <c r="D33" s="430"/>
      <c r="E33" s="430"/>
      <c r="F33" s="430"/>
      <c r="G33" s="425" t="s">
        <v>88</v>
      </c>
      <c r="H33" s="425"/>
      <c r="I33" s="425"/>
      <c r="J33" s="425"/>
      <c r="K33" s="425"/>
      <c r="L33" s="426"/>
      <c r="M33" s="85" t="s">
        <v>7</v>
      </c>
    </row>
    <row r="34" spans="2:13" ht="20.100000000000001" customHeight="1">
      <c r="B34" s="429" t="s">
        <v>93</v>
      </c>
      <c r="C34" s="430"/>
      <c r="D34" s="430"/>
      <c r="E34" s="430"/>
      <c r="F34" s="430"/>
      <c r="G34" s="425" t="s">
        <v>323</v>
      </c>
      <c r="H34" s="425"/>
      <c r="I34" s="425"/>
      <c r="J34" s="425"/>
      <c r="K34" s="425"/>
      <c r="L34" s="426"/>
    </row>
    <row r="35" spans="2:13" ht="20.100000000000001" customHeight="1">
      <c r="B35" s="429" t="s">
        <v>94</v>
      </c>
      <c r="C35" s="430"/>
      <c r="D35" s="430"/>
      <c r="E35" s="430"/>
      <c r="F35" s="430"/>
      <c r="G35" s="425" t="s">
        <v>302</v>
      </c>
      <c r="H35" s="425"/>
      <c r="I35" s="425"/>
      <c r="J35" s="425"/>
      <c r="K35" s="425"/>
      <c r="L35" s="426"/>
    </row>
    <row r="36" spans="2:13" ht="20.100000000000001" customHeight="1" thickBot="1">
      <c r="B36" s="433" t="s">
        <v>95</v>
      </c>
      <c r="C36" s="434"/>
      <c r="D36" s="434"/>
      <c r="E36" s="434"/>
      <c r="F36" s="434"/>
      <c r="G36" s="425" t="s">
        <v>301</v>
      </c>
      <c r="H36" s="425"/>
      <c r="I36" s="425"/>
      <c r="J36" s="425"/>
      <c r="K36" s="425"/>
      <c r="L36" s="426"/>
    </row>
    <row r="37" spans="2:13">
      <c r="B37" s="382" t="s">
        <v>164</v>
      </c>
      <c r="C37" s="383"/>
      <c r="D37" s="383"/>
      <c r="E37" s="383"/>
      <c r="F37" s="384"/>
      <c r="G37" s="385" t="s">
        <v>165</v>
      </c>
      <c r="H37" s="383"/>
      <c r="I37" s="383"/>
      <c r="J37" s="383"/>
      <c r="K37" s="383"/>
      <c r="L37" s="386"/>
    </row>
    <row r="38" spans="2:13" ht="75" customHeight="1" thickBot="1">
      <c r="B38" s="387"/>
      <c r="C38" s="388"/>
      <c r="D38" s="388"/>
      <c r="E38" s="388"/>
      <c r="F38" s="389"/>
      <c r="G38" s="390"/>
      <c r="H38" s="388"/>
      <c r="I38" s="388"/>
      <c r="J38" s="388"/>
      <c r="K38" s="388"/>
      <c r="L38" s="391"/>
    </row>
    <row r="57" spans="2:2" ht="15">
      <c r="B57"/>
    </row>
  </sheetData>
  <mergeCells count="74">
    <mergeCell ref="B36:F36"/>
    <mergeCell ref="G36:L36"/>
    <mergeCell ref="B28:L28"/>
    <mergeCell ref="G29:L29"/>
    <mergeCell ref="G30:L30"/>
    <mergeCell ref="G31:L31"/>
    <mergeCell ref="G32:L32"/>
    <mergeCell ref="G33:L33"/>
    <mergeCell ref="G34:L34"/>
    <mergeCell ref="B35:F35"/>
    <mergeCell ref="G35:L35"/>
    <mergeCell ref="B6:L6"/>
    <mergeCell ref="I7:J7"/>
    <mergeCell ref="I8:J8"/>
    <mergeCell ref="C8:D8"/>
    <mergeCell ref="K17:L17"/>
    <mergeCell ref="I17:J17"/>
    <mergeCell ref="K16:L16"/>
    <mergeCell ref="I16:J16"/>
    <mergeCell ref="G16:H16"/>
    <mergeCell ref="G17:H17"/>
    <mergeCell ref="B9:L9"/>
    <mergeCell ref="I11:J11"/>
    <mergeCell ref="C10:F10"/>
    <mergeCell ref="H10:L10"/>
    <mergeCell ref="G11:H11"/>
    <mergeCell ref="B17:C17"/>
    <mergeCell ref="G22:L22"/>
    <mergeCell ref="G23:L23"/>
    <mergeCell ref="G24:L24"/>
    <mergeCell ref="G25:L25"/>
    <mergeCell ref="E16:F16"/>
    <mergeCell ref="E17:F17"/>
    <mergeCell ref="B22:F22"/>
    <mergeCell ref="B23:F23"/>
    <mergeCell ref="B24:F24"/>
    <mergeCell ref="B25:F25"/>
    <mergeCell ref="B19:L19"/>
    <mergeCell ref="B20:F20"/>
    <mergeCell ref="G20:L20"/>
    <mergeCell ref="B21:F21"/>
    <mergeCell ref="B16:C16"/>
    <mergeCell ref="G21:L21"/>
    <mergeCell ref="G26:L26"/>
    <mergeCell ref="G27:L27"/>
    <mergeCell ref="B33:F33"/>
    <mergeCell ref="B34:F34"/>
    <mergeCell ref="B29:F29"/>
    <mergeCell ref="B30:F30"/>
    <mergeCell ref="B31:F31"/>
    <mergeCell ref="B32:F32"/>
    <mergeCell ref="B27:F27"/>
    <mergeCell ref="B26:F26"/>
    <mergeCell ref="E2:L3"/>
    <mergeCell ref="D5:E5"/>
    <mergeCell ref="F5:G5"/>
    <mergeCell ref="H5:I5"/>
    <mergeCell ref="J5:L5"/>
    <mergeCell ref="B37:F37"/>
    <mergeCell ref="G37:L37"/>
    <mergeCell ref="B38:F38"/>
    <mergeCell ref="G38:L38"/>
    <mergeCell ref="B2:B3"/>
    <mergeCell ref="B18:L18"/>
    <mergeCell ref="C14:E14"/>
    <mergeCell ref="G15:L15"/>
    <mergeCell ref="B15:F15"/>
    <mergeCell ref="C7:D7"/>
    <mergeCell ref="C13:E13"/>
    <mergeCell ref="K11:L11"/>
    <mergeCell ref="J12:L12"/>
    <mergeCell ref="H12:I12"/>
    <mergeCell ref="B12:G12"/>
    <mergeCell ref="B4:L4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Hoja4!$C$3:$C$8</xm:f>
          </x14:formula1>
          <xm:sqref>E11</xm:sqref>
        </x14:dataValidation>
        <x14:dataValidation type="list" allowBlank="1" showInputMessage="1" showErrorMessage="1">
          <x14:formula1>
            <xm:f>Hoja4!$E$3:$E$37</xm:f>
          </x14:formula1>
          <xm:sqref>J5 M5:N7 M9:N9 M8</xm:sqref>
        </x14:dataValidation>
        <x14:dataValidation type="list" allowBlank="1" showInputMessage="1" showErrorMessage="1">
          <x14:formula1>
            <xm:f>Hoja4!$F$3:$F$5</xm:f>
          </x14:formula1>
          <xm:sqref>K11:L11</xm:sqref>
        </x14:dataValidation>
        <x14:dataValidation type="list" allowBlank="1" showInputMessage="1" showErrorMessage="1">
          <x14:formula1>
            <xm:f>Hoja4!$B$3:$B$7</xm:f>
          </x14:formula1>
          <xm:sqref>C11</xm:sqref>
        </x14:dataValidation>
        <x14:dataValidation type="list" allowBlank="1" showInputMessage="1" showErrorMessage="1">
          <x14:formula1>
            <xm:f>Hoja4!$D$3:$D$6</xm:f>
          </x14:formula1>
          <xm:sqref>G11:H11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</vt:i4>
      </vt:variant>
    </vt:vector>
  </HeadingPairs>
  <TitlesOfParts>
    <vt:vector size="24" baseType="lpstr">
      <vt:lpstr>Planteamiento del Problema</vt:lpstr>
      <vt:lpstr>Población Objetivo</vt:lpstr>
      <vt:lpstr>Hoja trabajo 1</vt:lpstr>
      <vt:lpstr>Bienes y servicios</vt:lpstr>
      <vt:lpstr>Hoja de trabajo no 2</vt:lpstr>
      <vt:lpstr>Árbol de problemas</vt:lpstr>
      <vt:lpstr>Arbol de soluciones</vt:lpstr>
      <vt:lpstr>MIR</vt:lpstr>
      <vt:lpstr>Ficha FIN</vt:lpstr>
      <vt:lpstr>Ficha PROPOSITO</vt:lpstr>
      <vt:lpstr>Ficha Com 1</vt:lpstr>
      <vt:lpstr>Ficha Com 2</vt:lpstr>
      <vt:lpstr>Ficha Com 3</vt:lpstr>
      <vt:lpstr>Ficha Act 1.1</vt:lpstr>
      <vt:lpstr>Ficha Act 2.1</vt:lpstr>
      <vt:lpstr>Ficha Act 3.1</vt:lpstr>
      <vt:lpstr>Ficha Act 3.2</vt:lpstr>
      <vt:lpstr>Ficha Act 3.3</vt:lpstr>
      <vt:lpstr>Formato Auxiliar R28</vt:lpstr>
      <vt:lpstr>Formato Auxiliar R33</vt:lpstr>
      <vt:lpstr>Hoja4</vt:lpstr>
      <vt:lpstr>Listas </vt:lpstr>
      <vt:lpstr>MIR!Área_de_impresión</vt:lpstr>
      <vt:lpstr>MIR!Títulos_a_imprimir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2024-01-31T19:52:09Z</cp:lastPrinted>
  <dcterms:created xsi:type="dcterms:W3CDTF">2020-03-24T17:20:00Z</dcterms:created>
  <dcterms:modified xsi:type="dcterms:W3CDTF">2024-01-31T20:35:12Z</dcterms:modified>
</cp:coreProperties>
</file>