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60" windowHeight="6780"/>
  </bookViews>
  <sheets>
    <sheet name="PRESTACIONES DEPARTAMENTO DE SP" sheetId="1" r:id="rId1"/>
  </sheets>
  <definedNames>
    <definedName name="_xlnm.Print_Area" localSheetId="0">'PRESTACIONES DEPARTAMENTO DE SP'!$A$1:$V$70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0" i="1" l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Q69" i="1"/>
  <c r="N69" i="1"/>
  <c r="R69" i="1" s="1"/>
  <c r="L69" i="1"/>
  <c r="F69" i="1"/>
  <c r="N68" i="1"/>
  <c r="R68" i="1" s="1"/>
  <c r="L68" i="1"/>
  <c r="F68" i="1"/>
  <c r="Q67" i="1"/>
  <c r="O67" i="1"/>
  <c r="P67" i="1" s="1"/>
  <c r="N67" i="1"/>
  <c r="R67" i="1" s="1"/>
  <c r="L67" i="1"/>
  <c r="F67" i="1"/>
  <c r="Q66" i="1"/>
  <c r="N66" i="1"/>
  <c r="R66" i="1" s="1"/>
  <c r="L66" i="1"/>
  <c r="F66" i="1"/>
  <c r="N65" i="1"/>
  <c r="R65" i="1" s="1"/>
  <c r="L65" i="1"/>
  <c r="F65" i="1"/>
  <c r="Q64" i="1"/>
  <c r="O64" i="1"/>
  <c r="P64" i="1" s="1"/>
  <c r="T64" i="1" s="1"/>
  <c r="N64" i="1"/>
  <c r="R64" i="1" s="1"/>
  <c r="L64" i="1"/>
  <c r="F64" i="1"/>
  <c r="Q63" i="1"/>
  <c r="N63" i="1"/>
  <c r="R63" i="1" s="1"/>
  <c r="L63" i="1"/>
  <c r="F63" i="1"/>
  <c r="N62" i="1"/>
  <c r="R62" i="1" s="1"/>
  <c r="L62" i="1"/>
  <c r="F62" i="1"/>
  <c r="R61" i="1"/>
  <c r="O61" i="1"/>
  <c r="P61" i="1" s="1"/>
  <c r="T61" i="1" s="1"/>
  <c r="N61" i="1"/>
  <c r="Q61" i="1" s="1"/>
  <c r="L61" i="1"/>
  <c r="F61" i="1"/>
  <c r="O60" i="1"/>
  <c r="P60" i="1" s="1"/>
  <c r="N60" i="1"/>
  <c r="Q60" i="1" s="1"/>
  <c r="L60" i="1"/>
  <c r="F60" i="1"/>
  <c r="N59" i="1"/>
  <c r="Q59" i="1" s="1"/>
  <c r="L59" i="1"/>
  <c r="F59" i="1"/>
  <c r="N58" i="1"/>
  <c r="Q58" i="1" s="1"/>
  <c r="L58" i="1"/>
  <c r="F58" i="1"/>
  <c r="R57" i="1"/>
  <c r="O57" i="1"/>
  <c r="P57" i="1" s="1"/>
  <c r="T57" i="1" s="1"/>
  <c r="N57" i="1"/>
  <c r="Q57" i="1" s="1"/>
  <c r="L57" i="1"/>
  <c r="F57" i="1"/>
  <c r="O56" i="1"/>
  <c r="P56" i="1" s="1"/>
  <c r="N56" i="1"/>
  <c r="Q56" i="1" s="1"/>
  <c r="L56" i="1"/>
  <c r="F56" i="1"/>
  <c r="N55" i="1"/>
  <c r="Q55" i="1" s="1"/>
  <c r="L55" i="1"/>
  <c r="F55" i="1"/>
  <c r="N54" i="1"/>
  <c r="Q54" i="1" s="1"/>
  <c r="L54" i="1"/>
  <c r="F54" i="1"/>
  <c r="N53" i="1"/>
  <c r="L53" i="1"/>
  <c r="F53" i="1"/>
  <c r="N52" i="1"/>
  <c r="Q52" i="1" s="1"/>
  <c r="L52" i="1"/>
  <c r="F52" i="1"/>
  <c r="N51" i="1"/>
  <c r="Q51" i="1" s="1"/>
  <c r="L51" i="1"/>
  <c r="F51" i="1"/>
  <c r="N50" i="1"/>
  <c r="Q50" i="1" s="1"/>
  <c r="L50" i="1"/>
  <c r="F50" i="1"/>
  <c r="N49" i="1"/>
  <c r="L49" i="1"/>
  <c r="F49" i="1"/>
  <c r="N48" i="1"/>
  <c r="Q48" i="1" s="1"/>
  <c r="L48" i="1"/>
  <c r="F48" i="1"/>
  <c r="N47" i="1"/>
  <c r="Q47" i="1" s="1"/>
  <c r="L47" i="1"/>
  <c r="F47" i="1"/>
  <c r="N46" i="1"/>
  <c r="Q46" i="1" s="1"/>
  <c r="L46" i="1"/>
  <c r="F46" i="1"/>
  <c r="N45" i="1"/>
  <c r="L45" i="1"/>
  <c r="F45" i="1"/>
  <c r="N44" i="1"/>
  <c r="Q44" i="1" s="1"/>
  <c r="L44" i="1"/>
  <c r="F44" i="1"/>
  <c r="N43" i="1"/>
  <c r="Q43" i="1" s="1"/>
  <c r="L43" i="1"/>
  <c r="F43" i="1"/>
  <c r="N42" i="1"/>
  <c r="Q42" i="1" s="1"/>
  <c r="L42" i="1"/>
  <c r="F42" i="1"/>
  <c r="N41" i="1"/>
  <c r="L41" i="1"/>
  <c r="F41" i="1"/>
  <c r="N40" i="1"/>
  <c r="Q40" i="1" s="1"/>
  <c r="L40" i="1"/>
  <c r="F40" i="1"/>
  <c r="N39" i="1"/>
  <c r="Q39" i="1" s="1"/>
  <c r="L39" i="1"/>
  <c r="F39" i="1"/>
  <c r="N38" i="1"/>
  <c r="Q38" i="1" s="1"/>
  <c r="L38" i="1"/>
  <c r="F38" i="1"/>
  <c r="N37" i="1"/>
  <c r="L37" i="1"/>
  <c r="F37" i="1"/>
  <c r="N36" i="1"/>
  <c r="Q36" i="1" s="1"/>
  <c r="L36" i="1"/>
  <c r="F36" i="1"/>
  <c r="N35" i="1"/>
  <c r="Q35" i="1" s="1"/>
  <c r="L35" i="1"/>
  <c r="F35" i="1"/>
  <c r="N34" i="1"/>
  <c r="Q34" i="1" s="1"/>
  <c r="L34" i="1"/>
  <c r="F34" i="1"/>
  <c r="N33" i="1"/>
  <c r="L33" i="1"/>
  <c r="F33" i="1"/>
  <c r="N32" i="1"/>
  <c r="Q32" i="1" s="1"/>
  <c r="L32" i="1"/>
  <c r="F32" i="1"/>
  <c r="N31" i="1"/>
  <c r="Q31" i="1" s="1"/>
  <c r="L31" i="1"/>
  <c r="F31" i="1"/>
  <c r="N30" i="1"/>
  <c r="Q30" i="1" s="1"/>
  <c r="L30" i="1"/>
  <c r="F30" i="1"/>
  <c r="N29" i="1"/>
  <c r="L29" i="1"/>
  <c r="F29" i="1"/>
  <c r="N28" i="1"/>
  <c r="Q28" i="1" s="1"/>
  <c r="L28" i="1"/>
  <c r="F28" i="1"/>
  <c r="N27" i="1"/>
  <c r="Q27" i="1" s="1"/>
  <c r="L27" i="1"/>
  <c r="F27" i="1"/>
  <c r="N26" i="1"/>
  <c r="Q26" i="1" s="1"/>
  <c r="L26" i="1"/>
  <c r="F26" i="1"/>
  <c r="N25" i="1"/>
  <c r="L25" i="1"/>
  <c r="F25" i="1"/>
  <c r="N24" i="1"/>
  <c r="Q24" i="1" s="1"/>
  <c r="L24" i="1"/>
  <c r="F24" i="1"/>
  <c r="N23" i="1"/>
  <c r="Q23" i="1" s="1"/>
  <c r="L23" i="1"/>
  <c r="F23" i="1"/>
  <c r="N22" i="1"/>
  <c r="Q22" i="1" s="1"/>
  <c r="L22" i="1"/>
  <c r="F22" i="1"/>
  <c r="N21" i="1"/>
  <c r="L21" i="1"/>
  <c r="F21" i="1"/>
  <c r="N20" i="1"/>
  <c r="Q20" i="1" s="1"/>
  <c r="L20" i="1"/>
  <c r="F20" i="1"/>
  <c r="N19" i="1"/>
  <c r="Q19" i="1" s="1"/>
  <c r="L19" i="1"/>
  <c r="F19" i="1"/>
  <c r="N18" i="1"/>
  <c r="Q18" i="1" s="1"/>
  <c r="L18" i="1"/>
  <c r="F18" i="1"/>
  <c r="N17" i="1"/>
  <c r="L17" i="1"/>
  <c r="F17" i="1"/>
  <c r="N16" i="1"/>
  <c r="Q16" i="1" s="1"/>
  <c r="L16" i="1"/>
  <c r="F16" i="1"/>
  <c r="N15" i="1"/>
  <c r="Q15" i="1" s="1"/>
  <c r="L15" i="1"/>
  <c r="F15" i="1"/>
  <c r="N14" i="1"/>
  <c r="Q14" i="1" s="1"/>
  <c r="L14" i="1"/>
  <c r="F14" i="1"/>
  <c r="N13" i="1"/>
  <c r="L13" i="1"/>
  <c r="F13" i="1"/>
  <c r="N12" i="1"/>
  <c r="Q12" i="1" s="1"/>
  <c r="L12" i="1"/>
  <c r="F12" i="1"/>
  <c r="N11" i="1"/>
  <c r="L11" i="1"/>
  <c r="F11" i="1"/>
  <c r="N10" i="1"/>
  <c r="Q10" i="1" s="1"/>
  <c r="L10" i="1"/>
  <c r="F10" i="1"/>
  <c r="N9" i="1"/>
  <c r="L9" i="1"/>
  <c r="F9" i="1"/>
  <c r="N8" i="1"/>
  <c r="Q8" i="1" s="1"/>
  <c r="L8" i="1"/>
  <c r="F8" i="1"/>
  <c r="N7" i="1"/>
  <c r="L7" i="1"/>
  <c r="F7" i="1"/>
  <c r="N6" i="1"/>
  <c r="Q6" i="1" s="1"/>
  <c r="L6" i="1"/>
  <c r="L4" i="1" s="1"/>
  <c r="F6" i="1"/>
  <c r="N5" i="1"/>
  <c r="L5" i="1"/>
  <c r="F5" i="1"/>
  <c r="S4" i="1"/>
  <c r="M4" i="1"/>
  <c r="K4" i="1"/>
  <c r="J4" i="1"/>
  <c r="I4" i="1"/>
  <c r="H4" i="1"/>
  <c r="G4" i="1"/>
  <c r="E4" i="1"/>
  <c r="D4" i="1"/>
  <c r="O65" i="1" l="1"/>
  <c r="P65" i="1" s="1"/>
  <c r="T65" i="1" s="1"/>
  <c r="O6" i="1"/>
  <c r="P6" i="1" s="1"/>
  <c r="T6" i="1" s="1"/>
  <c r="O8" i="1"/>
  <c r="P8" i="1" s="1"/>
  <c r="O10" i="1"/>
  <c r="P10" i="1" s="1"/>
  <c r="O12" i="1"/>
  <c r="P12" i="1" s="1"/>
  <c r="T12" i="1" s="1"/>
  <c r="O14" i="1"/>
  <c r="P14" i="1" s="1"/>
  <c r="T14" i="1" s="1"/>
  <c r="O16" i="1"/>
  <c r="P16" i="1" s="1"/>
  <c r="O18" i="1"/>
  <c r="P18" i="1" s="1"/>
  <c r="O20" i="1"/>
  <c r="P20" i="1" s="1"/>
  <c r="T20" i="1" s="1"/>
  <c r="O22" i="1"/>
  <c r="P22" i="1" s="1"/>
  <c r="T22" i="1" s="1"/>
  <c r="O24" i="1"/>
  <c r="P24" i="1" s="1"/>
  <c r="O26" i="1"/>
  <c r="P26" i="1" s="1"/>
  <c r="O28" i="1"/>
  <c r="P28" i="1" s="1"/>
  <c r="T28" i="1" s="1"/>
  <c r="O30" i="1"/>
  <c r="P30" i="1" s="1"/>
  <c r="T30" i="1" s="1"/>
  <c r="O32" i="1"/>
  <c r="P32" i="1" s="1"/>
  <c r="O34" i="1"/>
  <c r="P34" i="1" s="1"/>
  <c r="O36" i="1"/>
  <c r="P36" i="1" s="1"/>
  <c r="T36" i="1" s="1"/>
  <c r="O38" i="1"/>
  <c r="P38" i="1" s="1"/>
  <c r="T38" i="1" s="1"/>
  <c r="O40" i="1"/>
  <c r="P40" i="1" s="1"/>
  <c r="O42" i="1"/>
  <c r="P42" i="1" s="1"/>
  <c r="O44" i="1"/>
  <c r="P44" i="1" s="1"/>
  <c r="T44" i="1" s="1"/>
  <c r="O46" i="1"/>
  <c r="P46" i="1" s="1"/>
  <c r="T46" i="1" s="1"/>
  <c r="O48" i="1"/>
  <c r="P48" i="1" s="1"/>
  <c r="O50" i="1"/>
  <c r="P50" i="1" s="1"/>
  <c r="O52" i="1"/>
  <c r="P52" i="1" s="1"/>
  <c r="T52" i="1" s="1"/>
  <c r="O54" i="1"/>
  <c r="P54" i="1" s="1"/>
  <c r="O55" i="1"/>
  <c r="P55" i="1" s="1"/>
  <c r="O58" i="1"/>
  <c r="P58" i="1" s="1"/>
  <c r="O59" i="1"/>
  <c r="P59" i="1" s="1"/>
  <c r="O62" i="1"/>
  <c r="P62" i="1" s="1"/>
  <c r="T62" i="1" s="1"/>
  <c r="O63" i="1"/>
  <c r="P63" i="1" s="1"/>
  <c r="T63" i="1" s="1"/>
  <c r="O68" i="1"/>
  <c r="P68" i="1" s="1"/>
  <c r="R6" i="1"/>
  <c r="R8" i="1"/>
  <c r="R10" i="1"/>
  <c r="R12" i="1"/>
  <c r="R14" i="1"/>
  <c r="R16" i="1"/>
  <c r="T16" i="1" s="1"/>
  <c r="R18" i="1"/>
  <c r="R20" i="1"/>
  <c r="R22" i="1"/>
  <c r="R24" i="1"/>
  <c r="T24" i="1" s="1"/>
  <c r="R26" i="1"/>
  <c r="R28" i="1"/>
  <c r="R30" i="1"/>
  <c r="R32" i="1"/>
  <c r="T32" i="1" s="1"/>
  <c r="R34" i="1"/>
  <c r="R36" i="1"/>
  <c r="R38" i="1"/>
  <c r="R40" i="1"/>
  <c r="T40" i="1" s="1"/>
  <c r="R42" i="1"/>
  <c r="R44" i="1"/>
  <c r="R46" i="1"/>
  <c r="R48" i="1"/>
  <c r="T48" i="1" s="1"/>
  <c r="R50" i="1"/>
  <c r="R52" i="1"/>
  <c r="R55" i="1"/>
  <c r="R59" i="1"/>
  <c r="Q65" i="1"/>
  <c r="O66" i="1"/>
  <c r="P66" i="1" s="1"/>
  <c r="T66" i="1" s="1"/>
  <c r="T67" i="1"/>
  <c r="Q68" i="1"/>
  <c r="O69" i="1"/>
  <c r="P69" i="1" s="1"/>
  <c r="T69" i="1" s="1"/>
  <c r="Q5" i="1"/>
  <c r="N4" i="1"/>
  <c r="R5" i="1"/>
  <c r="O5" i="1"/>
  <c r="Q9" i="1"/>
  <c r="R9" i="1"/>
  <c r="O9" i="1"/>
  <c r="P9" i="1" s="1"/>
  <c r="Q13" i="1"/>
  <c r="R13" i="1"/>
  <c r="O13" i="1"/>
  <c r="P13" i="1" s="1"/>
  <c r="T13" i="1" s="1"/>
  <c r="Q21" i="1"/>
  <c r="R21" i="1"/>
  <c r="O21" i="1"/>
  <c r="P21" i="1" s="1"/>
  <c r="T21" i="1" s="1"/>
  <c r="Q29" i="1"/>
  <c r="R29" i="1"/>
  <c r="O29" i="1"/>
  <c r="P29" i="1" s="1"/>
  <c r="Q37" i="1"/>
  <c r="R37" i="1"/>
  <c r="O37" i="1"/>
  <c r="P37" i="1" s="1"/>
  <c r="Q45" i="1"/>
  <c r="R45" i="1"/>
  <c r="O45" i="1"/>
  <c r="P45" i="1" s="1"/>
  <c r="T45" i="1" s="1"/>
  <c r="Q53" i="1"/>
  <c r="R53" i="1"/>
  <c r="O53" i="1"/>
  <c r="P53" i="1" s="1"/>
  <c r="T53" i="1" s="1"/>
  <c r="F4" i="1"/>
  <c r="Q7" i="1"/>
  <c r="O7" i="1"/>
  <c r="P7" i="1" s="1"/>
  <c r="R7" i="1"/>
  <c r="T10" i="1"/>
  <c r="Q11" i="1"/>
  <c r="O11" i="1"/>
  <c r="P11" i="1" s="1"/>
  <c r="R11" i="1"/>
  <c r="Q17" i="1"/>
  <c r="R17" i="1"/>
  <c r="O17" i="1"/>
  <c r="P17" i="1" s="1"/>
  <c r="T17" i="1" s="1"/>
  <c r="Q25" i="1"/>
  <c r="R25" i="1"/>
  <c r="O25" i="1"/>
  <c r="P25" i="1" s="1"/>
  <c r="T25" i="1" s="1"/>
  <c r="Q33" i="1"/>
  <c r="R33" i="1"/>
  <c r="O33" i="1"/>
  <c r="P33" i="1" s="1"/>
  <c r="T33" i="1" s="1"/>
  <c r="Q41" i="1"/>
  <c r="R41" i="1"/>
  <c r="O41" i="1"/>
  <c r="P41" i="1" s="1"/>
  <c r="T41" i="1" s="1"/>
  <c r="Q49" i="1"/>
  <c r="R49" i="1"/>
  <c r="O49" i="1"/>
  <c r="P49" i="1" s="1"/>
  <c r="T49" i="1" s="1"/>
  <c r="R15" i="1"/>
  <c r="R19" i="1"/>
  <c r="R23" i="1"/>
  <c r="R27" i="1"/>
  <c r="R31" i="1"/>
  <c r="R35" i="1"/>
  <c r="R39" i="1"/>
  <c r="R43" i="1"/>
  <c r="R47" i="1"/>
  <c r="R51" i="1"/>
  <c r="R54" i="1"/>
  <c r="R56" i="1"/>
  <c r="T56" i="1" s="1"/>
  <c r="R58" i="1"/>
  <c r="T58" i="1" s="1"/>
  <c r="R60" i="1"/>
  <c r="T60" i="1" s="1"/>
  <c r="O15" i="1"/>
  <c r="P15" i="1" s="1"/>
  <c r="T15" i="1" s="1"/>
  <c r="O19" i="1"/>
  <c r="P19" i="1" s="1"/>
  <c r="T19" i="1" s="1"/>
  <c r="O23" i="1"/>
  <c r="P23" i="1" s="1"/>
  <c r="O27" i="1"/>
  <c r="P27" i="1" s="1"/>
  <c r="O31" i="1"/>
  <c r="P31" i="1" s="1"/>
  <c r="T31" i="1" s="1"/>
  <c r="O35" i="1"/>
  <c r="P35" i="1" s="1"/>
  <c r="T35" i="1" s="1"/>
  <c r="O39" i="1"/>
  <c r="P39" i="1" s="1"/>
  <c r="O43" i="1"/>
  <c r="P43" i="1" s="1"/>
  <c r="O47" i="1"/>
  <c r="P47" i="1" s="1"/>
  <c r="T47" i="1" s="1"/>
  <c r="O51" i="1"/>
  <c r="P51" i="1" s="1"/>
  <c r="T51" i="1" s="1"/>
  <c r="T54" i="1" l="1"/>
  <c r="T55" i="1"/>
  <c r="T8" i="1"/>
  <c r="T59" i="1"/>
  <c r="T68" i="1"/>
  <c r="T50" i="1"/>
  <c r="T42" i="1"/>
  <c r="T34" i="1"/>
  <c r="T26" i="1"/>
  <c r="T18" i="1"/>
  <c r="T43" i="1"/>
  <c r="T27" i="1"/>
  <c r="T29" i="1"/>
  <c r="O4" i="1"/>
  <c r="P5" i="1"/>
  <c r="T39" i="1"/>
  <c r="T23" i="1"/>
  <c r="T37" i="1"/>
  <c r="T9" i="1"/>
  <c r="R4" i="1"/>
  <c r="T11" i="1"/>
  <c r="T7" i="1"/>
  <c r="Q4" i="1"/>
  <c r="T5" i="1" l="1"/>
  <c r="T4" i="1" s="1"/>
  <c r="P4" i="1"/>
</calcChain>
</file>

<file path=xl/sharedStrings.xml><?xml version="1.0" encoding="utf-8"?>
<sst xmlns="http://schemas.openxmlformats.org/spreadsheetml/2006/main" count="287" uniqueCount="39">
  <si>
    <t>CONTROL INTERNO</t>
  </si>
  <si>
    <t>GASTO MENSUAL</t>
  </si>
  <si>
    <t xml:space="preserve">GASTO ANUAL </t>
  </si>
  <si>
    <t>SALARIO NOMINAL</t>
  </si>
  <si>
    <t>PERCEPCIONES</t>
  </si>
  <si>
    <t>SUBSIDIO</t>
  </si>
  <si>
    <t>TOTAL/BRUTO</t>
  </si>
  <si>
    <t>MENSUAL</t>
  </si>
  <si>
    <t>ANUAL</t>
  </si>
  <si>
    <t xml:space="preserve">1323 GRATIFICACION DE FIN DE AÑO </t>
  </si>
  <si>
    <t>1321 PRIMA VACACIONAL</t>
  </si>
  <si>
    <t>FONDO DE AHORRO</t>
  </si>
  <si>
    <t>TOTAL</t>
  </si>
  <si>
    <t>NO.</t>
  </si>
  <si>
    <t>PUESTO</t>
  </si>
  <si>
    <t>ESTATUS</t>
  </si>
  <si>
    <t>SALARIO NETO</t>
  </si>
  <si>
    <t>SALARIO NOMINAL ANUAL 1131</t>
  </si>
  <si>
    <t>DIETAS 1111</t>
  </si>
  <si>
    <t>APOYO FAMILIAR</t>
  </si>
  <si>
    <t>DESPENSA</t>
  </si>
  <si>
    <t>GRATIFICACIÓN QUINCENAL</t>
  </si>
  <si>
    <t>OTRAS PREVISIONES SOCIALES</t>
  </si>
  <si>
    <t>OTRAS PRESTACIONES 1592</t>
  </si>
  <si>
    <t>DIRECCIÓN DE SEGURIDAD PÚBLICA</t>
  </si>
  <si>
    <t>COMISARIO</t>
  </si>
  <si>
    <t>CONFIANZA</t>
  </si>
  <si>
    <t>SUBDIRECTOR DE SEGURIDAD PUBLICA</t>
  </si>
  <si>
    <t>PRIMER COMANDANTE</t>
  </si>
  <si>
    <t>SEGUNDO COMANDANTE</t>
  </si>
  <si>
    <t>ELEMENTO DE SEGURIDAD PUBLICA</t>
  </si>
  <si>
    <t>ENCARGADO DE PREVENCION DEL DELITO</t>
  </si>
  <si>
    <t xml:space="preserve">RADIO OPERADOR </t>
  </si>
  <si>
    <t>ELEMENTO DE SEGURIDAD CIRCUITO CERRADO</t>
  </si>
  <si>
    <t>SECRETARIA DE TRANSITO Y VIALIDAD PUBLICA</t>
  </si>
  <si>
    <t>BASE</t>
  </si>
  <si>
    <t>CUENTA CON SEGURO DE VIDA</t>
  </si>
  <si>
    <t>CUENTA CON IMMS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</si>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</sst>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4" fillId="0" borderId="2" xfId="2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/>
    <xf numFmtId="4" fontId="4" fillId="0" borderId="4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/>
    <xf numFmtId="4" fontId="4" fillId="0" borderId="7" xfId="2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2" xfId="0" applyFont="1" applyFill="1" applyBorder="1" applyAlignment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43" fontId="4" fillId="0" borderId="0" xfId="1" applyFont="1" applyFill="1" applyAlignment="1">
      <alignment horizontal="left"/>
    </xf>
    <xf numFmtId="0" fontId="0" fillId="6" borderId="0" xfId="0" applyFill="1"/>
    <xf numFmtId="43" fontId="2" fillId="6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0" fontId="0" fillId="6" borderId="10" xfId="0" applyFill="1" applyBorder="1"/>
    <xf numFmtId="4" fontId="4" fillId="0" borderId="11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workbookViewId="0">
      <selection activeCell="G10" sqref="G10"/>
    </sheetView>
  </sheetViews>
  <sheetFormatPr baseColWidth="10" defaultRowHeight="15" x14ac:dyDescent="0.25"/>
  <cols>
    <col min="1" max="1" width="8.42578125" customWidth="1"/>
    <col min="2" max="2" width="43.42578125" customWidth="1"/>
  </cols>
  <sheetData>
    <row r="1" spans="1:22" x14ac:dyDescent="0.25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36"/>
      <c r="P1" s="36" t="s">
        <v>2</v>
      </c>
      <c r="Q1" s="36"/>
      <c r="R1" s="36"/>
      <c r="S1" s="36"/>
      <c r="T1" s="36"/>
      <c r="U1" s="35"/>
      <c r="V1" s="35"/>
    </row>
    <row r="2" spans="1:22" x14ac:dyDescent="0.25">
      <c r="A2" s="1"/>
      <c r="B2" s="1"/>
      <c r="C2" s="1"/>
      <c r="D2" s="1"/>
      <c r="E2" s="3" t="s">
        <v>3</v>
      </c>
      <c r="F2" s="4"/>
      <c r="G2" s="4"/>
      <c r="H2" s="3" t="s">
        <v>4</v>
      </c>
      <c r="I2" s="3"/>
      <c r="J2" s="3"/>
      <c r="K2" s="3"/>
      <c r="L2" s="4"/>
      <c r="M2" s="3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10</v>
      </c>
      <c r="S2" s="3" t="s">
        <v>11</v>
      </c>
      <c r="T2" s="3" t="s">
        <v>12</v>
      </c>
      <c r="U2" s="3" t="s">
        <v>36</v>
      </c>
      <c r="V2" s="3" t="s">
        <v>37</v>
      </c>
    </row>
    <row r="3" spans="1:22" ht="51" x14ac:dyDescent="0.25">
      <c r="A3" s="4" t="s">
        <v>13</v>
      </c>
      <c r="B3" s="5" t="s">
        <v>14</v>
      </c>
      <c r="C3" s="6" t="s">
        <v>15</v>
      </c>
      <c r="D3" s="7" t="s">
        <v>16</v>
      </c>
      <c r="E3" s="3"/>
      <c r="F3" s="8" t="s">
        <v>17</v>
      </c>
      <c r="G3" s="8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8" t="s">
        <v>23</v>
      </c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10"/>
      <c r="B4" s="11" t="s">
        <v>24</v>
      </c>
      <c r="C4" s="11"/>
      <c r="D4" s="12">
        <f>SUM(D5:D69)</f>
        <v>436667.25000000047</v>
      </c>
      <c r="E4" s="12">
        <f t="shared" ref="E4:T4" si="0">SUM(E5:E69)</f>
        <v>363681</v>
      </c>
      <c r="F4" s="12">
        <f t="shared" si="0"/>
        <v>8728344</v>
      </c>
      <c r="G4" s="12">
        <f t="shared" si="0"/>
        <v>0</v>
      </c>
      <c r="H4" s="12">
        <f t="shared" si="0"/>
        <v>29465.34</v>
      </c>
      <c r="I4" s="12">
        <f t="shared" si="0"/>
        <v>25541.52</v>
      </c>
      <c r="J4" s="12">
        <f t="shared" si="0"/>
        <v>25350</v>
      </c>
      <c r="K4" s="12">
        <f t="shared" si="0"/>
        <v>23003.799999999967</v>
      </c>
      <c r="L4" s="12">
        <f t="shared" si="0"/>
        <v>2480655.8400000022</v>
      </c>
      <c r="M4" s="12">
        <f t="shared" si="0"/>
        <v>60.760000000000005</v>
      </c>
      <c r="N4" s="12">
        <f t="shared" si="0"/>
        <v>467102.42000000027</v>
      </c>
      <c r="O4" s="12">
        <f t="shared" si="0"/>
        <v>934204.84000000055</v>
      </c>
      <c r="P4" s="12">
        <f t="shared" si="0"/>
        <v>11210458.079999989</v>
      </c>
      <c r="Q4" s="12">
        <f t="shared" si="0"/>
        <v>934204.84000000055</v>
      </c>
      <c r="R4" s="12">
        <f t="shared" si="0"/>
        <v>280261.45200000005</v>
      </c>
      <c r="S4" s="12">
        <f t="shared" si="0"/>
        <v>0</v>
      </c>
      <c r="T4" s="37">
        <f t="shared" si="0"/>
        <v>12424924.372000013</v>
      </c>
      <c r="U4" s="39"/>
      <c r="V4" s="39"/>
    </row>
    <row r="5" spans="1:22" x14ac:dyDescent="0.25">
      <c r="A5" s="13">
        <v>331</v>
      </c>
      <c r="B5" s="29" t="s">
        <v>25</v>
      </c>
      <c r="C5" s="14" t="s">
        <v>26</v>
      </c>
      <c r="D5" s="15">
        <v>10568.15</v>
      </c>
      <c r="E5" s="16">
        <v>9300</v>
      </c>
      <c r="F5" s="15">
        <f t="shared" ref="F5:F68" si="1">E5*24</f>
        <v>223200</v>
      </c>
      <c r="G5" s="15"/>
      <c r="H5" s="15">
        <v>900</v>
      </c>
      <c r="I5" s="15">
        <v>700</v>
      </c>
      <c r="J5" s="15">
        <v>600</v>
      </c>
      <c r="K5" s="15">
        <v>500</v>
      </c>
      <c r="L5" s="15">
        <f t="shared" ref="L5:L36" si="2">SUM(H5+I5+J5+K5)*24</f>
        <v>64800</v>
      </c>
      <c r="M5" s="17">
        <v>0</v>
      </c>
      <c r="N5" s="15">
        <f t="shared" ref="N5:N68" si="3">E5+H5+I5+J5+K5+M5</f>
        <v>12000</v>
      </c>
      <c r="O5" s="15">
        <f>N5*2</f>
        <v>24000</v>
      </c>
      <c r="P5" s="18">
        <f t="shared" ref="P5:P67" si="4">+O5*12</f>
        <v>288000</v>
      </c>
      <c r="Q5" s="15">
        <f>+N5*2</f>
        <v>24000</v>
      </c>
      <c r="R5" s="15">
        <f t="shared" ref="R5:R68" si="5">+(N5*2)*0.3</f>
        <v>7200</v>
      </c>
      <c r="S5" s="15"/>
      <c r="T5" s="19">
        <f t="shared" ref="T5:T68" si="6">P5+Q5+R5+S5</f>
        <v>319200</v>
      </c>
      <c r="U5" s="41" t="s">
        <v>38</v>
      </c>
      <c r="V5" s="41" t="s">
        <v>38</v>
      </c>
    </row>
    <row r="6" spans="1:22" x14ac:dyDescent="0.25">
      <c r="A6" s="13">
        <v>332</v>
      </c>
      <c r="B6" s="14" t="s">
        <v>27</v>
      </c>
      <c r="C6" s="14" t="s">
        <v>26</v>
      </c>
      <c r="D6" s="19">
        <v>8248.5499999999993</v>
      </c>
      <c r="E6" s="15">
        <v>6800</v>
      </c>
      <c r="F6" s="15">
        <f t="shared" si="1"/>
        <v>163200</v>
      </c>
      <c r="G6" s="15"/>
      <c r="H6" s="15">
        <v>600</v>
      </c>
      <c r="I6" s="15">
        <v>500</v>
      </c>
      <c r="J6" s="15">
        <v>500</v>
      </c>
      <c r="K6" s="15">
        <v>506.96</v>
      </c>
      <c r="L6" s="15">
        <f t="shared" si="2"/>
        <v>50567.040000000001</v>
      </c>
      <c r="M6" s="17">
        <v>0</v>
      </c>
      <c r="N6" s="15">
        <f t="shared" si="3"/>
        <v>8906.9599999999991</v>
      </c>
      <c r="O6" s="15">
        <f t="shared" ref="O6:O67" si="7">N6*2</f>
        <v>17813.919999999998</v>
      </c>
      <c r="P6" s="18">
        <f t="shared" si="4"/>
        <v>213767.03999999998</v>
      </c>
      <c r="Q6" s="15">
        <f t="shared" ref="Q6:Q7" si="8">+N6*2</f>
        <v>17813.919999999998</v>
      </c>
      <c r="R6" s="15">
        <f t="shared" si="5"/>
        <v>5344.1759999999995</v>
      </c>
      <c r="S6" s="15"/>
      <c r="T6" s="19">
        <f t="shared" si="6"/>
        <v>236925.13599999997</v>
      </c>
      <c r="U6" s="41" t="s">
        <v>38</v>
      </c>
      <c r="V6" s="41" t="s">
        <v>38</v>
      </c>
    </row>
    <row r="7" spans="1:22" x14ac:dyDescent="0.25">
      <c r="A7" s="13">
        <v>333</v>
      </c>
      <c r="B7" s="14" t="s">
        <v>28</v>
      </c>
      <c r="C7" s="14" t="s">
        <v>26</v>
      </c>
      <c r="D7" s="19">
        <v>7357.86</v>
      </c>
      <c r="E7" s="15">
        <v>5795</v>
      </c>
      <c r="F7" s="15">
        <f t="shared" si="1"/>
        <v>139080</v>
      </c>
      <c r="G7" s="15"/>
      <c r="H7" s="15">
        <v>547</v>
      </c>
      <c r="I7" s="15">
        <v>500</v>
      </c>
      <c r="J7" s="15">
        <v>500</v>
      </c>
      <c r="K7" s="15">
        <v>505.54</v>
      </c>
      <c r="L7" s="15">
        <f t="shared" si="2"/>
        <v>49260.959999999999</v>
      </c>
      <c r="M7" s="17">
        <v>0</v>
      </c>
      <c r="N7" s="15">
        <f t="shared" si="3"/>
        <v>7847.54</v>
      </c>
      <c r="O7" s="15">
        <f t="shared" si="7"/>
        <v>15695.08</v>
      </c>
      <c r="P7" s="18">
        <f t="shared" si="4"/>
        <v>188340.96</v>
      </c>
      <c r="Q7" s="15">
        <f t="shared" si="8"/>
        <v>15695.08</v>
      </c>
      <c r="R7" s="15">
        <f t="shared" si="5"/>
        <v>4708.5239999999994</v>
      </c>
      <c r="S7" s="15"/>
      <c r="T7" s="19">
        <f t="shared" si="6"/>
        <v>208744.56399999998</v>
      </c>
      <c r="U7" s="41" t="s">
        <v>38</v>
      </c>
      <c r="V7" s="41" t="s">
        <v>38</v>
      </c>
    </row>
    <row r="8" spans="1:22" x14ac:dyDescent="0.25">
      <c r="A8" s="13">
        <v>334</v>
      </c>
      <c r="B8" s="14" t="s">
        <v>29</v>
      </c>
      <c r="C8" s="14" t="s">
        <v>26</v>
      </c>
      <c r="D8" s="20">
        <v>7217.36</v>
      </c>
      <c r="E8" s="21">
        <v>5650</v>
      </c>
      <c r="F8" s="15">
        <f t="shared" si="1"/>
        <v>135600</v>
      </c>
      <c r="G8" s="15"/>
      <c r="H8" s="15">
        <v>520</v>
      </c>
      <c r="I8" s="15">
        <v>513.84</v>
      </c>
      <c r="J8" s="15">
        <v>500</v>
      </c>
      <c r="K8" s="15">
        <v>500</v>
      </c>
      <c r="L8" s="15">
        <f t="shared" si="2"/>
        <v>48812.160000000003</v>
      </c>
      <c r="M8" s="17">
        <v>0</v>
      </c>
      <c r="N8" s="15">
        <f t="shared" si="3"/>
        <v>7683.84</v>
      </c>
      <c r="O8" s="15">
        <f t="shared" si="7"/>
        <v>15367.68</v>
      </c>
      <c r="P8" s="18">
        <f t="shared" si="4"/>
        <v>184412.16</v>
      </c>
      <c r="Q8" s="15">
        <f>+N8*2</f>
        <v>15367.68</v>
      </c>
      <c r="R8" s="15">
        <f t="shared" si="5"/>
        <v>4610.3040000000001</v>
      </c>
      <c r="S8" s="15"/>
      <c r="T8" s="19">
        <f t="shared" si="6"/>
        <v>204390.144</v>
      </c>
      <c r="U8" s="41" t="s">
        <v>38</v>
      </c>
      <c r="V8" s="41" t="s">
        <v>38</v>
      </c>
    </row>
    <row r="9" spans="1:22" x14ac:dyDescent="0.25">
      <c r="A9" s="13">
        <v>335</v>
      </c>
      <c r="B9" s="14" t="s">
        <v>29</v>
      </c>
      <c r="C9" s="14" t="s">
        <v>26</v>
      </c>
      <c r="D9" s="20">
        <v>7217.36</v>
      </c>
      <c r="E9" s="15">
        <v>5650</v>
      </c>
      <c r="F9" s="15">
        <f t="shared" si="1"/>
        <v>135600</v>
      </c>
      <c r="G9" s="15"/>
      <c r="H9" s="15">
        <v>520</v>
      </c>
      <c r="I9" s="15">
        <v>513.84</v>
      </c>
      <c r="J9" s="15">
        <v>500</v>
      </c>
      <c r="K9" s="15">
        <v>500</v>
      </c>
      <c r="L9" s="15">
        <f t="shared" si="2"/>
        <v>48812.160000000003</v>
      </c>
      <c r="M9" s="17">
        <v>0</v>
      </c>
      <c r="N9" s="15">
        <f t="shared" si="3"/>
        <v>7683.84</v>
      </c>
      <c r="O9" s="15">
        <f t="shared" si="7"/>
        <v>15367.68</v>
      </c>
      <c r="P9" s="18">
        <f t="shared" si="4"/>
        <v>184412.16</v>
      </c>
      <c r="Q9" s="15">
        <f>+N9*2</f>
        <v>15367.68</v>
      </c>
      <c r="R9" s="15">
        <f t="shared" si="5"/>
        <v>4610.3040000000001</v>
      </c>
      <c r="S9" s="15"/>
      <c r="T9" s="19">
        <f t="shared" si="6"/>
        <v>204390.144</v>
      </c>
      <c r="U9" s="41" t="s">
        <v>38</v>
      </c>
      <c r="V9" s="41" t="s">
        <v>38</v>
      </c>
    </row>
    <row r="10" spans="1:22" x14ac:dyDescent="0.25">
      <c r="A10" s="13">
        <v>336</v>
      </c>
      <c r="B10" s="14" t="s">
        <v>29</v>
      </c>
      <c r="C10" s="14" t="s">
        <v>26</v>
      </c>
      <c r="D10" s="20">
        <v>7217.36</v>
      </c>
      <c r="E10" s="15">
        <v>5650</v>
      </c>
      <c r="F10" s="15">
        <f t="shared" si="1"/>
        <v>135600</v>
      </c>
      <c r="G10" s="15"/>
      <c r="H10" s="15">
        <v>520</v>
      </c>
      <c r="I10" s="15">
        <v>513.84</v>
      </c>
      <c r="J10" s="15">
        <v>500</v>
      </c>
      <c r="K10" s="15">
        <v>500</v>
      </c>
      <c r="L10" s="15">
        <f t="shared" si="2"/>
        <v>48812.160000000003</v>
      </c>
      <c r="M10" s="17">
        <v>0</v>
      </c>
      <c r="N10" s="15">
        <f t="shared" si="3"/>
        <v>7683.84</v>
      </c>
      <c r="O10" s="15">
        <f t="shared" si="7"/>
        <v>15367.68</v>
      </c>
      <c r="P10" s="18">
        <f t="shared" si="4"/>
        <v>184412.16</v>
      </c>
      <c r="Q10" s="15">
        <f>+N10*2</f>
        <v>15367.68</v>
      </c>
      <c r="R10" s="15">
        <f t="shared" si="5"/>
        <v>4610.3040000000001</v>
      </c>
      <c r="S10" s="15"/>
      <c r="T10" s="19">
        <f t="shared" si="6"/>
        <v>204390.144</v>
      </c>
      <c r="U10" s="41" t="s">
        <v>38</v>
      </c>
      <c r="V10" s="41" t="s">
        <v>38</v>
      </c>
    </row>
    <row r="11" spans="1:22" x14ac:dyDescent="0.25">
      <c r="A11" s="13">
        <v>337</v>
      </c>
      <c r="B11" s="14" t="s">
        <v>30</v>
      </c>
      <c r="C11" s="14" t="s">
        <v>26</v>
      </c>
      <c r="D11" s="15">
        <v>6935.03</v>
      </c>
      <c r="E11" s="15">
        <v>5795</v>
      </c>
      <c r="F11" s="15">
        <f t="shared" si="1"/>
        <v>139080</v>
      </c>
      <c r="G11" s="15"/>
      <c r="H11" s="15">
        <v>460</v>
      </c>
      <c r="I11" s="15">
        <v>400</v>
      </c>
      <c r="J11" s="15">
        <v>400</v>
      </c>
      <c r="K11" s="15">
        <v>369.71</v>
      </c>
      <c r="L11" s="15">
        <f t="shared" si="2"/>
        <v>39113.040000000001</v>
      </c>
      <c r="M11" s="17">
        <v>0</v>
      </c>
      <c r="N11" s="15">
        <f t="shared" si="3"/>
        <v>7424.71</v>
      </c>
      <c r="O11" s="15">
        <f t="shared" si="7"/>
        <v>14849.42</v>
      </c>
      <c r="P11" s="18">
        <f t="shared" si="4"/>
        <v>178193.04</v>
      </c>
      <c r="Q11" s="15">
        <f>+N11*2</f>
        <v>14849.42</v>
      </c>
      <c r="R11" s="15">
        <f t="shared" si="5"/>
        <v>4454.826</v>
      </c>
      <c r="S11" s="15"/>
      <c r="T11" s="19">
        <f t="shared" si="6"/>
        <v>197497.28600000002</v>
      </c>
      <c r="U11" s="41" t="s">
        <v>38</v>
      </c>
      <c r="V11" s="41" t="s">
        <v>38</v>
      </c>
    </row>
    <row r="12" spans="1:22" x14ac:dyDescent="0.25">
      <c r="A12" s="13">
        <v>338</v>
      </c>
      <c r="B12" s="14" t="s">
        <v>30</v>
      </c>
      <c r="C12" s="14" t="s">
        <v>26</v>
      </c>
      <c r="D12" s="15">
        <v>6935.03</v>
      </c>
      <c r="E12" s="15">
        <v>5795</v>
      </c>
      <c r="F12" s="15">
        <f t="shared" si="1"/>
        <v>139080</v>
      </c>
      <c r="G12" s="15"/>
      <c r="H12" s="15">
        <v>460</v>
      </c>
      <c r="I12" s="15">
        <v>400</v>
      </c>
      <c r="J12" s="15">
        <v>400</v>
      </c>
      <c r="K12" s="15">
        <v>369.71</v>
      </c>
      <c r="L12" s="15">
        <f t="shared" si="2"/>
        <v>39113.040000000001</v>
      </c>
      <c r="M12" s="17">
        <v>0</v>
      </c>
      <c r="N12" s="15">
        <f t="shared" si="3"/>
        <v>7424.71</v>
      </c>
      <c r="O12" s="15">
        <f t="shared" si="7"/>
        <v>14849.42</v>
      </c>
      <c r="P12" s="18">
        <f t="shared" si="4"/>
        <v>178193.04</v>
      </c>
      <c r="Q12" s="15">
        <f t="shared" ref="Q12:Q68" si="9">+N12*2</f>
        <v>14849.42</v>
      </c>
      <c r="R12" s="15">
        <f t="shared" si="5"/>
        <v>4454.826</v>
      </c>
      <c r="S12" s="15"/>
      <c r="T12" s="19">
        <f t="shared" si="6"/>
        <v>197497.28600000002</v>
      </c>
      <c r="U12" s="41" t="s">
        <v>38</v>
      </c>
      <c r="V12" s="41" t="s">
        <v>38</v>
      </c>
    </row>
    <row r="13" spans="1:22" x14ac:dyDescent="0.25">
      <c r="A13" s="13">
        <v>339</v>
      </c>
      <c r="B13" s="14" t="s">
        <v>30</v>
      </c>
      <c r="C13" s="14" t="s">
        <v>26</v>
      </c>
      <c r="D13" s="15">
        <v>6935.03</v>
      </c>
      <c r="E13" s="15">
        <v>5795</v>
      </c>
      <c r="F13" s="15">
        <f t="shared" si="1"/>
        <v>139080</v>
      </c>
      <c r="G13" s="15"/>
      <c r="H13" s="15">
        <v>460</v>
      </c>
      <c r="I13" s="15">
        <v>400</v>
      </c>
      <c r="J13" s="15">
        <v>400</v>
      </c>
      <c r="K13" s="15">
        <v>369.71</v>
      </c>
      <c r="L13" s="15">
        <f t="shared" si="2"/>
        <v>39113.040000000001</v>
      </c>
      <c r="M13" s="17">
        <v>0</v>
      </c>
      <c r="N13" s="15">
        <f t="shared" si="3"/>
        <v>7424.71</v>
      </c>
      <c r="O13" s="15">
        <f t="shared" si="7"/>
        <v>14849.42</v>
      </c>
      <c r="P13" s="18">
        <f t="shared" si="4"/>
        <v>178193.04</v>
      </c>
      <c r="Q13" s="15">
        <f t="shared" si="9"/>
        <v>14849.42</v>
      </c>
      <c r="R13" s="15">
        <f t="shared" si="5"/>
        <v>4454.826</v>
      </c>
      <c r="S13" s="15"/>
      <c r="T13" s="19">
        <f t="shared" si="6"/>
        <v>197497.28600000002</v>
      </c>
      <c r="U13" s="41" t="s">
        <v>38</v>
      </c>
      <c r="V13" s="41" t="s">
        <v>38</v>
      </c>
    </row>
    <row r="14" spans="1:22" x14ac:dyDescent="0.25">
      <c r="A14" s="13">
        <v>340</v>
      </c>
      <c r="B14" s="14" t="s">
        <v>30</v>
      </c>
      <c r="C14" s="14" t="s">
        <v>26</v>
      </c>
      <c r="D14" s="15">
        <v>6935.03</v>
      </c>
      <c r="E14" s="15">
        <v>5795</v>
      </c>
      <c r="F14" s="15">
        <f t="shared" si="1"/>
        <v>139080</v>
      </c>
      <c r="G14" s="15"/>
      <c r="H14" s="15">
        <v>460</v>
      </c>
      <c r="I14" s="15">
        <v>400</v>
      </c>
      <c r="J14" s="15">
        <v>400</v>
      </c>
      <c r="K14" s="15">
        <v>369.71</v>
      </c>
      <c r="L14" s="15">
        <f t="shared" si="2"/>
        <v>39113.040000000001</v>
      </c>
      <c r="M14" s="17">
        <v>0</v>
      </c>
      <c r="N14" s="15">
        <f t="shared" si="3"/>
        <v>7424.71</v>
      </c>
      <c r="O14" s="15">
        <f t="shared" si="7"/>
        <v>14849.42</v>
      </c>
      <c r="P14" s="18">
        <f t="shared" si="4"/>
        <v>178193.04</v>
      </c>
      <c r="Q14" s="15">
        <f t="shared" si="9"/>
        <v>14849.42</v>
      </c>
      <c r="R14" s="15">
        <f t="shared" si="5"/>
        <v>4454.826</v>
      </c>
      <c r="S14" s="15"/>
      <c r="T14" s="19">
        <f t="shared" si="6"/>
        <v>197497.28600000002</v>
      </c>
      <c r="U14" s="41" t="s">
        <v>38</v>
      </c>
      <c r="V14" s="41" t="s">
        <v>38</v>
      </c>
    </row>
    <row r="15" spans="1:22" x14ac:dyDescent="0.25">
      <c r="A15" s="13">
        <v>341</v>
      </c>
      <c r="B15" s="14" t="s">
        <v>30</v>
      </c>
      <c r="C15" s="14" t="s">
        <v>26</v>
      </c>
      <c r="D15" s="15">
        <v>6935.03</v>
      </c>
      <c r="E15" s="15">
        <v>5795</v>
      </c>
      <c r="F15" s="15">
        <f t="shared" si="1"/>
        <v>139080</v>
      </c>
      <c r="G15" s="15"/>
      <c r="H15" s="15">
        <v>460</v>
      </c>
      <c r="I15" s="15">
        <v>400</v>
      </c>
      <c r="J15" s="15">
        <v>400</v>
      </c>
      <c r="K15" s="15">
        <v>369.71</v>
      </c>
      <c r="L15" s="15">
        <f t="shared" si="2"/>
        <v>39113.040000000001</v>
      </c>
      <c r="M15" s="17">
        <v>0</v>
      </c>
      <c r="N15" s="15">
        <f t="shared" si="3"/>
        <v>7424.71</v>
      </c>
      <c r="O15" s="15">
        <f t="shared" si="7"/>
        <v>14849.42</v>
      </c>
      <c r="P15" s="18">
        <f t="shared" si="4"/>
        <v>178193.04</v>
      </c>
      <c r="Q15" s="15">
        <f t="shared" si="9"/>
        <v>14849.42</v>
      </c>
      <c r="R15" s="15">
        <f t="shared" si="5"/>
        <v>4454.826</v>
      </c>
      <c r="S15" s="15"/>
      <c r="T15" s="19">
        <f t="shared" si="6"/>
        <v>197497.28600000002</v>
      </c>
      <c r="U15" s="41" t="s">
        <v>38</v>
      </c>
      <c r="V15" s="41" t="s">
        <v>38</v>
      </c>
    </row>
    <row r="16" spans="1:22" x14ac:dyDescent="0.25">
      <c r="A16" s="13">
        <v>342</v>
      </c>
      <c r="B16" s="14" t="s">
        <v>30</v>
      </c>
      <c r="C16" s="14" t="s">
        <v>26</v>
      </c>
      <c r="D16" s="15">
        <v>6935.03</v>
      </c>
      <c r="E16" s="15">
        <v>5795</v>
      </c>
      <c r="F16" s="15">
        <f t="shared" si="1"/>
        <v>139080</v>
      </c>
      <c r="G16" s="15"/>
      <c r="H16" s="15">
        <v>460</v>
      </c>
      <c r="I16" s="15">
        <v>400</v>
      </c>
      <c r="J16" s="15">
        <v>400</v>
      </c>
      <c r="K16" s="15">
        <v>369.71</v>
      </c>
      <c r="L16" s="15">
        <f t="shared" si="2"/>
        <v>39113.040000000001</v>
      </c>
      <c r="M16" s="17">
        <v>0</v>
      </c>
      <c r="N16" s="15">
        <f t="shared" si="3"/>
        <v>7424.71</v>
      </c>
      <c r="O16" s="15">
        <f t="shared" si="7"/>
        <v>14849.42</v>
      </c>
      <c r="P16" s="18">
        <f t="shared" si="4"/>
        <v>178193.04</v>
      </c>
      <c r="Q16" s="15">
        <f t="shared" si="9"/>
        <v>14849.42</v>
      </c>
      <c r="R16" s="15">
        <f t="shared" si="5"/>
        <v>4454.826</v>
      </c>
      <c r="S16" s="15"/>
      <c r="T16" s="19">
        <f t="shared" si="6"/>
        <v>197497.28600000002</v>
      </c>
      <c r="U16" s="41" t="s">
        <v>38</v>
      </c>
      <c r="V16" s="41" t="s">
        <v>38</v>
      </c>
    </row>
    <row r="17" spans="1:22" x14ac:dyDescent="0.25">
      <c r="A17" s="13">
        <v>343</v>
      </c>
      <c r="B17" s="14" t="s">
        <v>30</v>
      </c>
      <c r="C17" s="14" t="s">
        <v>26</v>
      </c>
      <c r="D17" s="15">
        <v>6935.03</v>
      </c>
      <c r="E17" s="15">
        <v>5795</v>
      </c>
      <c r="F17" s="15">
        <f t="shared" si="1"/>
        <v>139080</v>
      </c>
      <c r="G17" s="15"/>
      <c r="H17" s="15">
        <v>460</v>
      </c>
      <c r="I17" s="15">
        <v>400</v>
      </c>
      <c r="J17" s="15">
        <v>400</v>
      </c>
      <c r="K17" s="15">
        <v>369.71</v>
      </c>
      <c r="L17" s="15">
        <f t="shared" si="2"/>
        <v>39113.040000000001</v>
      </c>
      <c r="M17" s="17">
        <v>0</v>
      </c>
      <c r="N17" s="15">
        <f t="shared" si="3"/>
        <v>7424.71</v>
      </c>
      <c r="O17" s="15">
        <f t="shared" si="7"/>
        <v>14849.42</v>
      </c>
      <c r="P17" s="18">
        <f t="shared" si="4"/>
        <v>178193.04</v>
      </c>
      <c r="Q17" s="15">
        <f t="shared" si="9"/>
        <v>14849.42</v>
      </c>
      <c r="R17" s="15">
        <f t="shared" si="5"/>
        <v>4454.826</v>
      </c>
      <c r="S17" s="15"/>
      <c r="T17" s="19">
        <f t="shared" si="6"/>
        <v>197497.28600000002</v>
      </c>
      <c r="U17" s="41" t="s">
        <v>38</v>
      </c>
      <c r="V17" s="41" t="s">
        <v>38</v>
      </c>
    </row>
    <row r="18" spans="1:22" x14ac:dyDescent="0.25">
      <c r="A18" s="13">
        <v>344</v>
      </c>
      <c r="B18" s="14" t="s">
        <v>30</v>
      </c>
      <c r="C18" s="14" t="s">
        <v>26</v>
      </c>
      <c r="D18" s="15">
        <v>6935.03</v>
      </c>
      <c r="E18" s="15">
        <v>5795</v>
      </c>
      <c r="F18" s="15">
        <f t="shared" si="1"/>
        <v>139080</v>
      </c>
      <c r="G18" s="15"/>
      <c r="H18" s="15">
        <v>460</v>
      </c>
      <c r="I18" s="15">
        <v>400</v>
      </c>
      <c r="J18" s="15">
        <v>400</v>
      </c>
      <c r="K18" s="15">
        <v>369.71</v>
      </c>
      <c r="L18" s="15">
        <f t="shared" si="2"/>
        <v>39113.040000000001</v>
      </c>
      <c r="M18" s="17">
        <v>0</v>
      </c>
      <c r="N18" s="15">
        <f t="shared" si="3"/>
        <v>7424.71</v>
      </c>
      <c r="O18" s="15">
        <f t="shared" si="7"/>
        <v>14849.42</v>
      </c>
      <c r="P18" s="18">
        <f t="shared" si="4"/>
        <v>178193.04</v>
      </c>
      <c r="Q18" s="15">
        <f t="shared" si="9"/>
        <v>14849.42</v>
      </c>
      <c r="R18" s="15">
        <f t="shared" si="5"/>
        <v>4454.826</v>
      </c>
      <c r="S18" s="15"/>
      <c r="T18" s="19">
        <f t="shared" si="6"/>
        <v>197497.28600000002</v>
      </c>
      <c r="U18" s="41" t="s">
        <v>38</v>
      </c>
      <c r="V18" s="41" t="s">
        <v>38</v>
      </c>
    </row>
    <row r="19" spans="1:22" x14ac:dyDescent="0.25">
      <c r="A19" s="13">
        <v>345</v>
      </c>
      <c r="B19" s="14" t="s">
        <v>30</v>
      </c>
      <c r="C19" s="14" t="s">
        <v>26</v>
      </c>
      <c r="D19" s="15">
        <v>6935.03</v>
      </c>
      <c r="E19" s="15">
        <v>5795</v>
      </c>
      <c r="F19" s="15">
        <f t="shared" si="1"/>
        <v>139080</v>
      </c>
      <c r="G19" s="15"/>
      <c r="H19" s="15">
        <v>460</v>
      </c>
      <c r="I19" s="15">
        <v>400</v>
      </c>
      <c r="J19" s="15">
        <v>400</v>
      </c>
      <c r="K19" s="15">
        <v>369.71</v>
      </c>
      <c r="L19" s="15">
        <f t="shared" si="2"/>
        <v>39113.040000000001</v>
      </c>
      <c r="M19" s="17">
        <v>0</v>
      </c>
      <c r="N19" s="15">
        <f t="shared" si="3"/>
        <v>7424.71</v>
      </c>
      <c r="O19" s="15">
        <f t="shared" si="7"/>
        <v>14849.42</v>
      </c>
      <c r="P19" s="18">
        <f t="shared" si="4"/>
        <v>178193.04</v>
      </c>
      <c r="Q19" s="15">
        <f t="shared" si="9"/>
        <v>14849.42</v>
      </c>
      <c r="R19" s="15">
        <f t="shared" si="5"/>
        <v>4454.826</v>
      </c>
      <c r="S19" s="15"/>
      <c r="T19" s="19">
        <f t="shared" si="6"/>
        <v>197497.28600000002</v>
      </c>
      <c r="U19" s="41" t="s">
        <v>38</v>
      </c>
      <c r="V19" s="41" t="s">
        <v>38</v>
      </c>
    </row>
    <row r="20" spans="1:22" x14ac:dyDescent="0.25">
      <c r="A20" s="13">
        <v>346</v>
      </c>
      <c r="B20" s="14" t="s">
        <v>30</v>
      </c>
      <c r="C20" s="14" t="s">
        <v>26</v>
      </c>
      <c r="D20" s="15">
        <v>6935.03</v>
      </c>
      <c r="E20" s="15">
        <v>5795</v>
      </c>
      <c r="F20" s="15">
        <f t="shared" si="1"/>
        <v>139080</v>
      </c>
      <c r="G20" s="15"/>
      <c r="H20" s="15">
        <v>460</v>
      </c>
      <c r="I20" s="15">
        <v>400</v>
      </c>
      <c r="J20" s="15">
        <v>400</v>
      </c>
      <c r="K20" s="15">
        <v>369.71</v>
      </c>
      <c r="L20" s="15">
        <f t="shared" si="2"/>
        <v>39113.040000000001</v>
      </c>
      <c r="M20" s="17">
        <v>0</v>
      </c>
      <c r="N20" s="15">
        <f t="shared" si="3"/>
        <v>7424.71</v>
      </c>
      <c r="O20" s="15">
        <f t="shared" si="7"/>
        <v>14849.42</v>
      </c>
      <c r="P20" s="18">
        <f t="shared" si="4"/>
        <v>178193.04</v>
      </c>
      <c r="Q20" s="15">
        <f t="shared" si="9"/>
        <v>14849.42</v>
      </c>
      <c r="R20" s="15">
        <f t="shared" si="5"/>
        <v>4454.826</v>
      </c>
      <c r="S20" s="15"/>
      <c r="T20" s="19">
        <f t="shared" si="6"/>
        <v>197497.28600000002</v>
      </c>
      <c r="U20" s="41" t="s">
        <v>38</v>
      </c>
      <c r="V20" s="41" t="s">
        <v>38</v>
      </c>
    </row>
    <row r="21" spans="1:22" x14ac:dyDescent="0.25">
      <c r="A21" s="13">
        <v>347</v>
      </c>
      <c r="B21" s="14" t="s">
        <v>30</v>
      </c>
      <c r="C21" s="14" t="s">
        <v>26</v>
      </c>
      <c r="D21" s="15">
        <v>6935.03</v>
      </c>
      <c r="E21" s="15">
        <v>5795</v>
      </c>
      <c r="F21" s="15">
        <f t="shared" si="1"/>
        <v>139080</v>
      </c>
      <c r="G21" s="15"/>
      <c r="H21" s="15">
        <v>460</v>
      </c>
      <c r="I21" s="15">
        <v>400</v>
      </c>
      <c r="J21" s="15">
        <v>400</v>
      </c>
      <c r="K21" s="15">
        <v>369.71</v>
      </c>
      <c r="L21" s="15">
        <f t="shared" si="2"/>
        <v>39113.040000000001</v>
      </c>
      <c r="M21" s="17">
        <v>0</v>
      </c>
      <c r="N21" s="15">
        <f t="shared" si="3"/>
        <v>7424.71</v>
      </c>
      <c r="O21" s="15">
        <f t="shared" si="7"/>
        <v>14849.42</v>
      </c>
      <c r="P21" s="18">
        <f t="shared" si="4"/>
        <v>178193.04</v>
      </c>
      <c r="Q21" s="15">
        <f t="shared" si="9"/>
        <v>14849.42</v>
      </c>
      <c r="R21" s="15">
        <f t="shared" si="5"/>
        <v>4454.826</v>
      </c>
      <c r="S21" s="15"/>
      <c r="T21" s="19">
        <f t="shared" si="6"/>
        <v>197497.28600000002</v>
      </c>
      <c r="U21" s="41" t="s">
        <v>38</v>
      </c>
      <c r="V21" s="41" t="s">
        <v>38</v>
      </c>
    </row>
    <row r="22" spans="1:22" x14ac:dyDescent="0.25">
      <c r="A22" s="13">
        <v>348</v>
      </c>
      <c r="B22" s="14" t="s">
        <v>30</v>
      </c>
      <c r="C22" s="14" t="s">
        <v>26</v>
      </c>
      <c r="D22" s="15">
        <v>6935.03</v>
      </c>
      <c r="E22" s="15">
        <v>5795</v>
      </c>
      <c r="F22" s="15">
        <f t="shared" si="1"/>
        <v>139080</v>
      </c>
      <c r="G22" s="15"/>
      <c r="H22" s="15">
        <v>460</v>
      </c>
      <c r="I22" s="15">
        <v>400</v>
      </c>
      <c r="J22" s="15">
        <v>400</v>
      </c>
      <c r="K22" s="15">
        <v>369.71</v>
      </c>
      <c r="L22" s="15">
        <f t="shared" si="2"/>
        <v>39113.040000000001</v>
      </c>
      <c r="M22" s="17">
        <v>0</v>
      </c>
      <c r="N22" s="15">
        <f t="shared" si="3"/>
        <v>7424.71</v>
      </c>
      <c r="O22" s="15">
        <f t="shared" si="7"/>
        <v>14849.42</v>
      </c>
      <c r="P22" s="18">
        <f t="shared" si="4"/>
        <v>178193.04</v>
      </c>
      <c r="Q22" s="15">
        <f t="shared" si="9"/>
        <v>14849.42</v>
      </c>
      <c r="R22" s="15">
        <f t="shared" si="5"/>
        <v>4454.826</v>
      </c>
      <c r="S22" s="15"/>
      <c r="T22" s="19">
        <f t="shared" si="6"/>
        <v>197497.28600000002</v>
      </c>
      <c r="U22" s="41" t="s">
        <v>38</v>
      </c>
      <c r="V22" s="41" t="s">
        <v>38</v>
      </c>
    </row>
    <row r="23" spans="1:22" x14ac:dyDescent="0.25">
      <c r="A23" s="13">
        <v>349</v>
      </c>
      <c r="B23" s="14" t="s">
        <v>30</v>
      </c>
      <c r="C23" s="14" t="s">
        <v>26</v>
      </c>
      <c r="D23" s="15">
        <v>6935.03</v>
      </c>
      <c r="E23" s="15">
        <v>5795</v>
      </c>
      <c r="F23" s="15">
        <f t="shared" si="1"/>
        <v>139080</v>
      </c>
      <c r="G23" s="15"/>
      <c r="H23" s="15">
        <v>460</v>
      </c>
      <c r="I23" s="15">
        <v>400</v>
      </c>
      <c r="J23" s="15">
        <v>400</v>
      </c>
      <c r="K23" s="15">
        <v>369.71</v>
      </c>
      <c r="L23" s="15">
        <f t="shared" si="2"/>
        <v>39113.040000000001</v>
      </c>
      <c r="M23" s="17">
        <v>0</v>
      </c>
      <c r="N23" s="15">
        <f t="shared" si="3"/>
        <v>7424.71</v>
      </c>
      <c r="O23" s="15">
        <f t="shared" si="7"/>
        <v>14849.42</v>
      </c>
      <c r="P23" s="18">
        <f t="shared" si="4"/>
        <v>178193.04</v>
      </c>
      <c r="Q23" s="15">
        <f t="shared" si="9"/>
        <v>14849.42</v>
      </c>
      <c r="R23" s="15">
        <f t="shared" si="5"/>
        <v>4454.826</v>
      </c>
      <c r="S23" s="15"/>
      <c r="T23" s="19">
        <f t="shared" si="6"/>
        <v>197497.28600000002</v>
      </c>
      <c r="U23" s="41" t="s">
        <v>38</v>
      </c>
      <c r="V23" s="41" t="s">
        <v>38</v>
      </c>
    </row>
    <row r="24" spans="1:22" x14ac:dyDescent="0.25">
      <c r="A24" s="13">
        <v>350</v>
      </c>
      <c r="B24" s="14" t="s">
        <v>30</v>
      </c>
      <c r="C24" s="14" t="s">
        <v>26</v>
      </c>
      <c r="D24" s="15">
        <v>6935.03</v>
      </c>
      <c r="E24" s="15">
        <v>5795</v>
      </c>
      <c r="F24" s="15">
        <f t="shared" si="1"/>
        <v>139080</v>
      </c>
      <c r="G24" s="15"/>
      <c r="H24" s="15">
        <v>460</v>
      </c>
      <c r="I24" s="15">
        <v>400</v>
      </c>
      <c r="J24" s="15">
        <v>400</v>
      </c>
      <c r="K24" s="15">
        <v>369.71</v>
      </c>
      <c r="L24" s="15">
        <f t="shared" si="2"/>
        <v>39113.040000000001</v>
      </c>
      <c r="M24" s="17">
        <v>0</v>
      </c>
      <c r="N24" s="15">
        <f t="shared" si="3"/>
        <v>7424.71</v>
      </c>
      <c r="O24" s="15">
        <f t="shared" si="7"/>
        <v>14849.42</v>
      </c>
      <c r="P24" s="18">
        <f t="shared" si="4"/>
        <v>178193.04</v>
      </c>
      <c r="Q24" s="15">
        <f t="shared" si="9"/>
        <v>14849.42</v>
      </c>
      <c r="R24" s="15">
        <f t="shared" si="5"/>
        <v>4454.826</v>
      </c>
      <c r="S24" s="15"/>
      <c r="T24" s="19">
        <f t="shared" si="6"/>
        <v>197497.28600000002</v>
      </c>
      <c r="U24" s="41" t="s">
        <v>38</v>
      </c>
      <c r="V24" s="41" t="s">
        <v>38</v>
      </c>
    </row>
    <row r="25" spans="1:22" x14ac:dyDescent="0.25">
      <c r="A25" s="13">
        <v>351</v>
      </c>
      <c r="B25" s="14" t="s">
        <v>30</v>
      </c>
      <c r="C25" s="14" t="s">
        <v>26</v>
      </c>
      <c r="D25" s="15">
        <v>6935.03</v>
      </c>
      <c r="E25" s="15">
        <v>5795</v>
      </c>
      <c r="F25" s="15">
        <f t="shared" si="1"/>
        <v>139080</v>
      </c>
      <c r="G25" s="15"/>
      <c r="H25" s="15">
        <v>460</v>
      </c>
      <c r="I25" s="15">
        <v>400</v>
      </c>
      <c r="J25" s="15">
        <v>400</v>
      </c>
      <c r="K25" s="15">
        <v>369.71</v>
      </c>
      <c r="L25" s="15">
        <f t="shared" si="2"/>
        <v>39113.040000000001</v>
      </c>
      <c r="M25" s="17">
        <v>0</v>
      </c>
      <c r="N25" s="15">
        <f t="shared" si="3"/>
        <v>7424.71</v>
      </c>
      <c r="O25" s="15">
        <f t="shared" si="7"/>
        <v>14849.42</v>
      </c>
      <c r="P25" s="18">
        <f t="shared" si="4"/>
        <v>178193.04</v>
      </c>
      <c r="Q25" s="15">
        <f t="shared" si="9"/>
        <v>14849.42</v>
      </c>
      <c r="R25" s="15">
        <f t="shared" si="5"/>
        <v>4454.826</v>
      </c>
      <c r="S25" s="15"/>
      <c r="T25" s="19">
        <f t="shared" si="6"/>
        <v>197497.28600000002</v>
      </c>
      <c r="U25" s="41" t="s">
        <v>38</v>
      </c>
      <c r="V25" s="41" t="s">
        <v>38</v>
      </c>
    </row>
    <row r="26" spans="1:22" x14ac:dyDescent="0.25">
      <c r="A26" s="13">
        <v>352</v>
      </c>
      <c r="B26" s="14" t="s">
        <v>30</v>
      </c>
      <c r="C26" s="14" t="s">
        <v>26</v>
      </c>
      <c r="D26" s="15">
        <v>6935.03</v>
      </c>
      <c r="E26" s="15">
        <v>5795</v>
      </c>
      <c r="F26" s="15">
        <f t="shared" si="1"/>
        <v>139080</v>
      </c>
      <c r="G26" s="15"/>
      <c r="H26" s="15">
        <v>460</v>
      </c>
      <c r="I26" s="15">
        <v>400</v>
      </c>
      <c r="J26" s="15">
        <v>400</v>
      </c>
      <c r="K26" s="15">
        <v>369.71</v>
      </c>
      <c r="L26" s="15">
        <f t="shared" si="2"/>
        <v>39113.040000000001</v>
      </c>
      <c r="M26" s="17">
        <v>0</v>
      </c>
      <c r="N26" s="15">
        <f t="shared" si="3"/>
        <v>7424.71</v>
      </c>
      <c r="O26" s="15">
        <f t="shared" si="7"/>
        <v>14849.42</v>
      </c>
      <c r="P26" s="18">
        <f t="shared" si="4"/>
        <v>178193.04</v>
      </c>
      <c r="Q26" s="15">
        <f t="shared" si="9"/>
        <v>14849.42</v>
      </c>
      <c r="R26" s="15">
        <f t="shared" si="5"/>
        <v>4454.826</v>
      </c>
      <c r="S26" s="15"/>
      <c r="T26" s="19">
        <f t="shared" si="6"/>
        <v>197497.28600000002</v>
      </c>
      <c r="U26" s="41" t="s">
        <v>38</v>
      </c>
      <c r="V26" s="41" t="s">
        <v>38</v>
      </c>
    </row>
    <row r="27" spans="1:22" x14ac:dyDescent="0.25">
      <c r="A27" s="13">
        <v>353</v>
      </c>
      <c r="B27" s="14" t="s">
        <v>30</v>
      </c>
      <c r="C27" s="14" t="s">
        <v>26</v>
      </c>
      <c r="D27" s="15">
        <v>6935.03</v>
      </c>
      <c r="E27" s="15">
        <v>5795</v>
      </c>
      <c r="F27" s="15">
        <f t="shared" si="1"/>
        <v>139080</v>
      </c>
      <c r="G27" s="15"/>
      <c r="H27" s="15">
        <v>460</v>
      </c>
      <c r="I27" s="15">
        <v>400</v>
      </c>
      <c r="J27" s="15">
        <v>400</v>
      </c>
      <c r="K27" s="15">
        <v>369.71</v>
      </c>
      <c r="L27" s="15">
        <f t="shared" si="2"/>
        <v>39113.040000000001</v>
      </c>
      <c r="M27" s="17">
        <v>0</v>
      </c>
      <c r="N27" s="15">
        <f t="shared" si="3"/>
        <v>7424.71</v>
      </c>
      <c r="O27" s="15">
        <f t="shared" si="7"/>
        <v>14849.42</v>
      </c>
      <c r="P27" s="18">
        <f t="shared" si="4"/>
        <v>178193.04</v>
      </c>
      <c r="Q27" s="15">
        <f t="shared" si="9"/>
        <v>14849.42</v>
      </c>
      <c r="R27" s="15">
        <f t="shared" si="5"/>
        <v>4454.826</v>
      </c>
      <c r="S27" s="15"/>
      <c r="T27" s="19">
        <f t="shared" si="6"/>
        <v>197497.28600000002</v>
      </c>
      <c r="U27" s="41" t="s">
        <v>38</v>
      </c>
      <c r="V27" s="41" t="s">
        <v>38</v>
      </c>
    </row>
    <row r="28" spans="1:22" x14ac:dyDescent="0.25">
      <c r="A28" s="13">
        <v>354</v>
      </c>
      <c r="B28" s="14" t="s">
        <v>30</v>
      </c>
      <c r="C28" s="14" t="s">
        <v>26</v>
      </c>
      <c r="D28" s="15">
        <v>6935.03</v>
      </c>
      <c r="E28" s="15">
        <v>5795</v>
      </c>
      <c r="F28" s="15">
        <f t="shared" si="1"/>
        <v>139080</v>
      </c>
      <c r="G28" s="15"/>
      <c r="H28" s="15">
        <v>460</v>
      </c>
      <c r="I28" s="15">
        <v>400</v>
      </c>
      <c r="J28" s="15">
        <v>400</v>
      </c>
      <c r="K28" s="15">
        <v>369.71</v>
      </c>
      <c r="L28" s="15">
        <f t="shared" si="2"/>
        <v>39113.040000000001</v>
      </c>
      <c r="M28" s="17">
        <v>0</v>
      </c>
      <c r="N28" s="15">
        <f t="shared" si="3"/>
        <v>7424.71</v>
      </c>
      <c r="O28" s="15">
        <f t="shared" si="7"/>
        <v>14849.42</v>
      </c>
      <c r="P28" s="18">
        <f t="shared" si="4"/>
        <v>178193.04</v>
      </c>
      <c r="Q28" s="15">
        <f t="shared" si="9"/>
        <v>14849.42</v>
      </c>
      <c r="R28" s="15">
        <f t="shared" si="5"/>
        <v>4454.826</v>
      </c>
      <c r="S28" s="15"/>
      <c r="T28" s="19">
        <f t="shared" si="6"/>
        <v>197497.28600000002</v>
      </c>
      <c r="U28" s="41" t="s">
        <v>38</v>
      </c>
      <c r="V28" s="41" t="s">
        <v>38</v>
      </c>
    </row>
    <row r="29" spans="1:22" x14ac:dyDescent="0.25">
      <c r="A29" s="13">
        <v>355</v>
      </c>
      <c r="B29" s="14" t="s">
        <v>30</v>
      </c>
      <c r="C29" s="14" t="s">
        <v>26</v>
      </c>
      <c r="D29" s="15">
        <v>6935.03</v>
      </c>
      <c r="E29" s="15">
        <v>5795</v>
      </c>
      <c r="F29" s="15">
        <f t="shared" si="1"/>
        <v>139080</v>
      </c>
      <c r="G29" s="15"/>
      <c r="H29" s="15">
        <v>460</v>
      </c>
      <c r="I29" s="15">
        <v>400</v>
      </c>
      <c r="J29" s="15">
        <v>400</v>
      </c>
      <c r="K29" s="15">
        <v>369.71</v>
      </c>
      <c r="L29" s="15">
        <f t="shared" si="2"/>
        <v>39113.040000000001</v>
      </c>
      <c r="M29" s="17">
        <v>0</v>
      </c>
      <c r="N29" s="15">
        <f t="shared" si="3"/>
        <v>7424.71</v>
      </c>
      <c r="O29" s="15">
        <f t="shared" si="7"/>
        <v>14849.42</v>
      </c>
      <c r="P29" s="18">
        <f t="shared" si="4"/>
        <v>178193.04</v>
      </c>
      <c r="Q29" s="15">
        <f t="shared" si="9"/>
        <v>14849.42</v>
      </c>
      <c r="R29" s="15">
        <f t="shared" si="5"/>
        <v>4454.826</v>
      </c>
      <c r="S29" s="15"/>
      <c r="T29" s="19">
        <f t="shared" si="6"/>
        <v>197497.28600000002</v>
      </c>
      <c r="U29" s="41" t="s">
        <v>38</v>
      </c>
      <c r="V29" s="41" t="s">
        <v>38</v>
      </c>
    </row>
    <row r="30" spans="1:22" x14ac:dyDescent="0.25">
      <c r="A30" s="13">
        <v>356</v>
      </c>
      <c r="B30" s="14" t="s">
        <v>30</v>
      </c>
      <c r="C30" s="14" t="s">
        <v>26</v>
      </c>
      <c r="D30" s="15">
        <v>6935.03</v>
      </c>
      <c r="E30" s="15">
        <v>5795</v>
      </c>
      <c r="F30" s="15">
        <f t="shared" si="1"/>
        <v>139080</v>
      </c>
      <c r="G30" s="15"/>
      <c r="H30" s="15">
        <v>460</v>
      </c>
      <c r="I30" s="15">
        <v>400</v>
      </c>
      <c r="J30" s="15">
        <v>400</v>
      </c>
      <c r="K30" s="15">
        <v>369.71</v>
      </c>
      <c r="L30" s="15">
        <f t="shared" si="2"/>
        <v>39113.040000000001</v>
      </c>
      <c r="M30" s="17">
        <v>0</v>
      </c>
      <c r="N30" s="15">
        <f t="shared" si="3"/>
        <v>7424.71</v>
      </c>
      <c r="O30" s="15">
        <f t="shared" si="7"/>
        <v>14849.42</v>
      </c>
      <c r="P30" s="18">
        <f t="shared" si="4"/>
        <v>178193.04</v>
      </c>
      <c r="Q30" s="15">
        <f t="shared" si="9"/>
        <v>14849.42</v>
      </c>
      <c r="R30" s="15">
        <f t="shared" si="5"/>
        <v>4454.826</v>
      </c>
      <c r="S30" s="15"/>
      <c r="T30" s="19">
        <f t="shared" si="6"/>
        <v>197497.28600000002</v>
      </c>
      <c r="U30" s="41" t="s">
        <v>38</v>
      </c>
      <c r="V30" s="41" t="s">
        <v>38</v>
      </c>
    </row>
    <row r="31" spans="1:22" x14ac:dyDescent="0.25">
      <c r="A31" s="13">
        <v>357</v>
      </c>
      <c r="B31" s="14" t="s">
        <v>30</v>
      </c>
      <c r="C31" s="14" t="s">
        <v>26</v>
      </c>
      <c r="D31" s="15">
        <v>6935.03</v>
      </c>
      <c r="E31" s="15">
        <v>5795</v>
      </c>
      <c r="F31" s="15">
        <f t="shared" si="1"/>
        <v>139080</v>
      </c>
      <c r="G31" s="15"/>
      <c r="H31" s="15">
        <v>460</v>
      </c>
      <c r="I31" s="15">
        <v>400</v>
      </c>
      <c r="J31" s="15">
        <v>400</v>
      </c>
      <c r="K31" s="15">
        <v>369.71</v>
      </c>
      <c r="L31" s="15">
        <f t="shared" si="2"/>
        <v>39113.040000000001</v>
      </c>
      <c r="M31" s="17">
        <v>0</v>
      </c>
      <c r="N31" s="15">
        <f t="shared" si="3"/>
        <v>7424.71</v>
      </c>
      <c r="O31" s="15">
        <f t="shared" si="7"/>
        <v>14849.42</v>
      </c>
      <c r="P31" s="18">
        <f t="shared" si="4"/>
        <v>178193.04</v>
      </c>
      <c r="Q31" s="15">
        <f t="shared" si="9"/>
        <v>14849.42</v>
      </c>
      <c r="R31" s="15">
        <f t="shared" si="5"/>
        <v>4454.826</v>
      </c>
      <c r="S31" s="15"/>
      <c r="T31" s="19">
        <f t="shared" si="6"/>
        <v>197497.28600000002</v>
      </c>
      <c r="U31" s="41" t="s">
        <v>38</v>
      </c>
      <c r="V31" s="41" t="s">
        <v>38</v>
      </c>
    </row>
    <row r="32" spans="1:22" x14ac:dyDescent="0.25">
      <c r="A32" s="13">
        <v>358</v>
      </c>
      <c r="B32" s="14" t="s">
        <v>30</v>
      </c>
      <c r="C32" s="14" t="s">
        <v>26</v>
      </c>
      <c r="D32" s="15">
        <v>6935.03</v>
      </c>
      <c r="E32" s="15">
        <v>5795</v>
      </c>
      <c r="F32" s="15">
        <f t="shared" si="1"/>
        <v>139080</v>
      </c>
      <c r="G32" s="15"/>
      <c r="H32" s="15">
        <v>460</v>
      </c>
      <c r="I32" s="15">
        <v>400</v>
      </c>
      <c r="J32" s="15">
        <v>400</v>
      </c>
      <c r="K32" s="15">
        <v>369.71</v>
      </c>
      <c r="L32" s="15">
        <f t="shared" si="2"/>
        <v>39113.040000000001</v>
      </c>
      <c r="M32" s="17">
        <v>0</v>
      </c>
      <c r="N32" s="15">
        <f t="shared" si="3"/>
        <v>7424.71</v>
      </c>
      <c r="O32" s="15">
        <f t="shared" si="7"/>
        <v>14849.42</v>
      </c>
      <c r="P32" s="18">
        <f t="shared" si="4"/>
        <v>178193.04</v>
      </c>
      <c r="Q32" s="15">
        <f t="shared" si="9"/>
        <v>14849.42</v>
      </c>
      <c r="R32" s="15">
        <f t="shared" si="5"/>
        <v>4454.826</v>
      </c>
      <c r="S32" s="15"/>
      <c r="T32" s="19">
        <f t="shared" si="6"/>
        <v>197497.28600000002</v>
      </c>
      <c r="U32" s="41" t="s">
        <v>38</v>
      </c>
      <c r="V32" s="41" t="s">
        <v>38</v>
      </c>
    </row>
    <row r="33" spans="1:22" x14ac:dyDescent="0.25">
      <c r="A33" s="13">
        <v>359</v>
      </c>
      <c r="B33" s="14" t="s">
        <v>30</v>
      </c>
      <c r="C33" s="14" t="s">
        <v>26</v>
      </c>
      <c r="D33" s="15">
        <v>6935.03</v>
      </c>
      <c r="E33" s="15">
        <v>5795</v>
      </c>
      <c r="F33" s="15">
        <f t="shared" si="1"/>
        <v>139080</v>
      </c>
      <c r="G33" s="15"/>
      <c r="H33" s="15">
        <v>460</v>
      </c>
      <c r="I33" s="15">
        <v>400</v>
      </c>
      <c r="J33" s="15">
        <v>400</v>
      </c>
      <c r="K33" s="15">
        <v>369.71</v>
      </c>
      <c r="L33" s="15">
        <f t="shared" si="2"/>
        <v>39113.040000000001</v>
      </c>
      <c r="M33" s="17">
        <v>0</v>
      </c>
      <c r="N33" s="15">
        <f t="shared" si="3"/>
        <v>7424.71</v>
      </c>
      <c r="O33" s="15">
        <f t="shared" si="7"/>
        <v>14849.42</v>
      </c>
      <c r="P33" s="18">
        <f t="shared" si="4"/>
        <v>178193.04</v>
      </c>
      <c r="Q33" s="15">
        <f t="shared" si="9"/>
        <v>14849.42</v>
      </c>
      <c r="R33" s="15">
        <f t="shared" si="5"/>
        <v>4454.826</v>
      </c>
      <c r="S33" s="15"/>
      <c r="T33" s="19">
        <f t="shared" si="6"/>
        <v>197497.28600000002</v>
      </c>
      <c r="U33" s="41" t="s">
        <v>38</v>
      </c>
      <c r="V33" s="41" t="s">
        <v>38</v>
      </c>
    </row>
    <row r="34" spans="1:22" x14ac:dyDescent="0.25">
      <c r="A34" s="13">
        <v>360</v>
      </c>
      <c r="B34" s="14" t="s">
        <v>30</v>
      </c>
      <c r="C34" s="14" t="s">
        <v>26</v>
      </c>
      <c r="D34" s="15">
        <v>6935.03</v>
      </c>
      <c r="E34" s="15">
        <v>5795</v>
      </c>
      <c r="F34" s="15">
        <f t="shared" si="1"/>
        <v>139080</v>
      </c>
      <c r="G34" s="15"/>
      <c r="H34" s="15">
        <v>460</v>
      </c>
      <c r="I34" s="15">
        <v>400</v>
      </c>
      <c r="J34" s="15">
        <v>400</v>
      </c>
      <c r="K34" s="15">
        <v>369.71</v>
      </c>
      <c r="L34" s="15">
        <f t="shared" si="2"/>
        <v>39113.040000000001</v>
      </c>
      <c r="M34" s="17">
        <v>0</v>
      </c>
      <c r="N34" s="15">
        <f t="shared" si="3"/>
        <v>7424.71</v>
      </c>
      <c r="O34" s="15">
        <f t="shared" si="7"/>
        <v>14849.42</v>
      </c>
      <c r="P34" s="18">
        <f t="shared" si="4"/>
        <v>178193.04</v>
      </c>
      <c r="Q34" s="15">
        <f t="shared" si="9"/>
        <v>14849.42</v>
      </c>
      <c r="R34" s="15">
        <f t="shared" si="5"/>
        <v>4454.826</v>
      </c>
      <c r="S34" s="15"/>
      <c r="T34" s="19">
        <f t="shared" si="6"/>
        <v>197497.28600000002</v>
      </c>
      <c r="U34" s="41" t="s">
        <v>38</v>
      </c>
      <c r="V34" s="41" t="s">
        <v>38</v>
      </c>
    </row>
    <row r="35" spans="1:22" x14ac:dyDescent="0.25">
      <c r="A35" s="13">
        <v>361</v>
      </c>
      <c r="B35" s="14" t="s">
        <v>30</v>
      </c>
      <c r="C35" s="14" t="s">
        <v>26</v>
      </c>
      <c r="D35" s="15">
        <v>6935.03</v>
      </c>
      <c r="E35" s="15">
        <v>5795</v>
      </c>
      <c r="F35" s="15">
        <f t="shared" si="1"/>
        <v>139080</v>
      </c>
      <c r="G35" s="15"/>
      <c r="H35" s="15">
        <v>460</v>
      </c>
      <c r="I35" s="15">
        <v>400</v>
      </c>
      <c r="J35" s="15">
        <v>400</v>
      </c>
      <c r="K35" s="15">
        <v>369.71</v>
      </c>
      <c r="L35" s="15">
        <f t="shared" si="2"/>
        <v>39113.040000000001</v>
      </c>
      <c r="M35" s="17">
        <v>0</v>
      </c>
      <c r="N35" s="15">
        <f t="shared" si="3"/>
        <v>7424.71</v>
      </c>
      <c r="O35" s="15">
        <f t="shared" si="7"/>
        <v>14849.42</v>
      </c>
      <c r="P35" s="18">
        <f t="shared" si="4"/>
        <v>178193.04</v>
      </c>
      <c r="Q35" s="15">
        <f t="shared" si="9"/>
        <v>14849.42</v>
      </c>
      <c r="R35" s="15">
        <f t="shared" si="5"/>
        <v>4454.826</v>
      </c>
      <c r="S35" s="15"/>
      <c r="T35" s="19">
        <f t="shared" si="6"/>
        <v>197497.28600000002</v>
      </c>
      <c r="U35" s="41" t="s">
        <v>38</v>
      </c>
      <c r="V35" s="41" t="s">
        <v>38</v>
      </c>
    </row>
    <row r="36" spans="1:22" x14ac:dyDescent="0.25">
      <c r="A36" s="13">
        <v>362</v>
      </c>
      <c r="B36" s="14" t="s">
        <v>30</v>
      </c>
      <c r="C36" s="14" t="s">
        <v>26</v>
      </c>
      <c r="D36" s="15">
        <v>6935.03</v>
      </c>
      <c r="E36" s="15">
        <v>5795</v>
      </c>
      <c r="F36" s="15">
        <f t="shared" si="1"/>
        <v>139080</v>
      </c>
      <c r="G36" s="15"/>
      <c r="H36" s="15">
        <v>460</v>
      </c>
      <c r="I36" s="15">
        <v>400</v>
      </c>
      <c r="J36" s="15">
        <v>400</v>
      </c>
      <c r="K36" s="15">
        <v>369.71</v>
      </c>
      <c r="L36" s="15">
        <f t="shared" si="2"/>
        <v>39113.040000000001</v>
      </c>
      <c r="M36" s="17">
        <v>0</v>
      </c>
      <c r="N36" s="15">
        <f t="shared" si="3"/>
        <v>7424.71</v>
      </c>
      <c r="O36" s="15">
        <f t="shared" si="7"/>
        <v>14849.42</v>
      </c>
      <c r="P36" s="18">
        <f t="shared" si="4"/>
        <v>178193.04</v>
      </c>
      <c r="Q36" s="15">
        <f t="shared" si="9"/>
        <v>14849.42</v>
      </c>
      <c r="R36" s="15">
        <f t="shared" si="5"/>
        <v>4454.826</v>
      </c>
      <c r="S36" s="15"/>
      <c r="T36" s="19">
        <f t="shared" si="6"/>
        <v>197497.28600000002</v>
      </c>
      <c r="U36" s="41" t="s">
        <v>38</v>
      </c>
      <c r="V36" s="41" t="s">
        <v>38</v>
      </c>
    </row>
    <row r="37" spans="1:22" x14ac:dyDescent="0.25">
      <c r="A37" s="13">
        <v>363</v>
      </c>
      <c r="B37" s="14" t="s">
        <v>30</v>
      </c>
      <c r="C37" s="14" t="s">
        <v>26</v>
      </c>
      <c r="D37" s="15">
        <v>6935.03</v>
      </c>
      <c r="E37" s="15">
        <v>5795</v>
      </c>
      <c r="F37" s="15">
        <f t="shared" si="1"/>
        <v>139080</v>
      </c>
      <c r="G37" s="15"/>
      <c r="H37" s="15">
        <v>460</v>
      </c>
      <c r="I37" s="15">
        <v>400</v>
      </c>
      <c r="J37" s="15">
        <v>400</v>
      </c>
      <c r="K37" s="15">
        <v>369.71</v>
      </c>
      <c r="L37" s="15">
        <f t="shared" ref="L37:L68" si="10">SUM(H37+I37+J37+K37)*24</f>
        <v>39113.040000000001</v>
      </c>
      <c r="M37" s="17">
        <v>0</v>
      </c>
      <c r="N37" s="15">
        <f t="shared" si="3"/>
        <v>7424.71</v>
      </c>
      <c r="O37" s="15">
        <f t="shared" si="7"/>
        <v>14849.42</v>
      </c>
      <c r="P37" s="18">
        <f t="shared" si="4"/>
        <v>178193.04</v>
      </c>
      <c r="Q37" s="15">
        <f t="shared" si="9"/>
        <v>14849.42</v>
      </c>
      <c r="R37" s="15">
        <f t="shared" si="5"/>
        <v>4454.826</v>
      </c>
      <c r="S37" s="15"/>
      <c r="T37" s="19">
        <f t="shared" si="6"/>
        <v>197497.28600000002</v>
      </c>
      <c r="U37" s="41" t="s">
        <v>38</v>
      </c>
      <c r="V37" s="41" t="s">
        <v>38</v>
      </c>
    </row>
    <row r="38" spans="1:22" x14ac:dyDescent="0.25">
      <c r="A38" s="13">
        <v>364</v>
      </c>
      <c r="B38" s="14" t="s">
        <v>30</v>
      </c>
      <c r="C38" s="14" t="s">
        <v>26</v>
      </c>
      <c r="D38" s="15">
        <v>6935.03</v>
      </c>
      <c r="E38" s="15">
        <v>5795</v>
      </c>
      <c r="F38" s="15">
        <f t="shared" si="1"/>
        <v>139080</v>
      </c>
      <c r="G38" s="15"/>
      <c r="H38" s="15">
        <v>460</v>
      </c>
      <c r="I38" s="15">
        <v>400</v>
      </c>
      <c r="J38" s="15">
        <v>400</v>
      </c>
      <c r="K38" s="15">
        <v>369.71</v>
      </c>
      <c r="L38" s="15">
        <f t="shared" si="10"/>
        <v>39113.040000000001</v>
      </c>
      <c r="M38" s="17">
        <v>0</v>
      </c>
      <c r="N38" s="15">
        <f t="shared" si="3"/>
        <v>7424.71</v>
      </c>
      <c r="O38" s="15">
        <f t="shared" si="7"/>
        <v>14849.42</v>
      </c>
      <c r="P38" s="18">
        <f t="shared" si="4"/>
        <v>178193.04</v>
      </c>
      <c r="Q38" s="15">
        <f t="shared" si="9"/>
        <v>14849.42</v>
      </c>
      <c r="R38" s="15">
        <f t="shared" si="5"/>
        <v>4454.826</v>
      </c>
      <c r="S38" s="15"/>
      <c r="T38" s="19">
        <f t="shared" si="6"/>
        <v>197497.28600000002</v>
      </c>
      <c r="U38" s="41" t="s">
        <v>38</v>
      </c>
      <c r="V38" s="41" t="s">
        <v>38</v>
      </c>
    </row>
    <row r="39" spans="1:22" x14ac:dyDescent="0.25">
      <c r="A39" s="13">
        <v>365</v>
      </c>
      <c r="B39" s="14" t="s">
        <v>30</v>
      </c>
      <c r="C39" s="14" t="s">
        <v>26</v>
      </c>
      <c r="D39" s="15">
        <v>6935.03</v>
      </c>
      <c r="E39" s="15">
        <v>5795</v>
      </c>
      <c r="F39" s="15">
        <f t="shared" si="1"/>
        <v>139080</v>
      </c>
      <c r="G39" s="15"/>
      <c r="H39" s="15">
        <v>460</v>
      </c>
      <c r="I39" s="15">
        <v>400</v>
      </c>
      <c r="J39" s="15">
        <v>400</v>
      </c>
      <c r="K39" s="15">
        <v>369.71</v>
      </c>
      <c r="L39" s="15">
        <f t="shared" si="10"/>
        <v>39113.040000000001</v>
      </c>
      <c r="M39" s="17">
        <v>0</v>
      </c>
      <c r="N39" s="15">
        <f t="shared" si="3"/>
        <v>7424.71</v>
      </c>
      <c r="O39" s="15">
        <f t="shared" si="7"/>
        <v>14849.42</v>
      </c>
      <c r="P39" s="18">
        <f t="shared" si="4"/>
        <v>178193.04</v>
      </c>
      <c r="Q39" s="15">
        <f t="shared" si="9"/>
        <v>14849.42</v>
      </c>
      <c r="R39" s="15">
        <f t="shared" si="5"/>
        <v>4454.826</v>
      </c>
      <c r="S39" s="15"/>
      <c r="T39" s="19">
        <f t="shared" si="6"/>
        <v>197497.28600000002</v>
      </c>
      <c r="U39" s="41" t="s">
        <v>38</v>
      </c>
      <c r="V39" s="41" t="s">
        <v>38</v>
      </c>
    </row>
    <row r="40" spans="1:22" x14ac:dyDescent="0.25">
      <c r="A40" s="13">
        <v>366</v>
      </c>
      <c r="B40" s="14" t="s">
        <v>30</v>
      </c>
      <c r="C40" s="14" t="s">
        <v>26</v>
      </c>
      <c r="D40" s="15">
        <v>6935.03</v>
      </c>
      <c r="E40" s="15">
        <v>5795</v>
      </c>
      <c r="F40" s="15">
        <f t="shared" si="1"/>
        <v>139080</v>
      </c>
      <c r="G40" s="15"/>
      <c r="H40" s="15">
        <v>460</v>
      </c>
      <c r="I40" s="15">
        <v>400</v>
      </c>
      <c r="J40" s="15">
        <v>400</v>
      </c>
      <c r="K40" s="15">
        <v>369.71</v>
      </c>
      <c r="L40" s="15">
        <f t="shared" si="10"/>
        <v>39113.040000000001</v>
      </c>
      <c r="M40" s="17">
        <v>0</v>
      </c>
      <c r="N40" s="15">
        <f t="shared" si="3"/>
        <v>7424.71</v>
      </c>
      <c r="O40" s="15">
        <f t="shared" si="7"/>
        <v>14849.42</v>
      </c>
      <c r="P40" s="18">
        <f t="shared" si="4"/>
        <v>178193.04</v>
      </c>
      <c r="Q40" s="15">
        <f t="shared" si="9"/>
        <v>14849.42</v>
      </c>
      <c r="R40" s="15">
        <f t="shared" si="5"/>
        <v>4454.826</v>
      </c>
      <c r="S40" s="15"/>
      <c r="T40" s="19">
        <f t="shared" si="6"/>
        <v>197497.28600000002</v>
      </c>
      <c r="U40" s="41" t="s">
        <v>38</v>
      </c>
      <c r="V40" s="41" t="s">
        <v>38</v>
      </c>
    </row>
    <row r="41" spans="1:22" x14ac:dyDescent="0.25">
      <c r="A41" s="13">
        <v>367</v>
      </c>
      <c r="B41" s="14" t="s">
        <v>30</v>
      </c>
      <c r="C41" s="14" t="s">
        <v>26</v>
      </c>
      <c r="D41" s="15">
        <v>6935.03</v>
      </c>
      <c r="E41" s="15">
        <v>5795</v>
      </c>
      <c r="F41" s="15">
        <f t="shared" si="1"/>
        <v>139080</v>
      </c>
      <c r="G41" s="15"/>
      <c r="H41" s="15">
        <v>460</v>
      </c>
      <c r="I41" s="15">
        <v>400</v>
      </c>
      <c r="J41" s="15">
        <v>400</v>
      </c>
      <c r="K41" s="15">
        <v>369.71</v>
      </c>
      <c r="L41" s="15">
        <f t="shared" si="10"/>
        <v>39113.040000000001</v>
      </c>
      <c r="M41" s="17">
        <v>0</v>
      </c>
      <c r="N41" s="15">
        <f t="shared" si="3"/>
        <v>7424.71</v>
      </c>
      <c r="O41" s="15">
        <f t="shared" si="7"/>
        <v>14849.42</v>
      </c>
      <c r="P41" s="18">
        <f t="shared" si="4"/>
        <v>178193.04</v>
      </c>
      <c r="Q41" s="15">
        <f t="shared" si="9"/>
        <v>14849.42</v>
      </c>
      <c r="R41" s="15">
        <f t="shared" si="5"/>
        <v>4454.826</v>
      </c>
      <c r="S41" s="15"/>
      <c r="T41" s="19">
        <f t="shared" si="6"/>
        <v>197497.28600000002</v>
      </c>
      <c r="U41" s="41" t="s">
        <v>38</v>
      </c>
      <c r="V41" s="41" t="s">
        <v>38</v>
      </c>
    </row>
    <row r="42" spans="1:22" x14ac:dyDescent="0.25">
      <c r="A42" s="13">
        <v>368</v>
      </c>
      <c r="B42" s="14" t="s">
        <v>30</v>
      </c>
      <c r="C42" s="14" t="s">
        <v>26</v>
      </c>
      <c r="D42" s="15">
        <v>6935.03</v>
      </c>
      <c r="E42" s="15">
        <v>5795</v>
      </c>
      <c r="F42" s="15">
        <f t="shared" si="1"/>
        <v>139080</v>
      </c>
      <c r="G42" s="15"/>
      <c r="H42" s="15">
        <v>460</v>
      </c>
      <c r="I42" s="15">
        <v>400</v>
      </c>
      <c r="J42" s="15">
        <v>400</v>
      </c>
      <c r="K42" s="15">
        <v>369.71</v>
      </c>
      <c r="L42" s="15">
        <f t="shared" si="10"/>
        <v>39113.040000000001</v>
      </c>
      <c r="M42" s="17">
        <v>0</v>
      </c>
      <c r="N42" s="15">
        <f t="shared" si="3"/>
        <v>7424.71</v>
      </c>
      <c r="O42" s="15">
        <f t="shared" si="7"/>
        <v>14849.42</v>
      </c>
      <c r="P42" s="18">
        <f t="shared" si="4"/>
        <v>178193.04</v>
      </c>
      <c r="Q42" s="15">
        <f t="shared" si="9"/>
        <v>14849.42</v>
      </c>
      <c r="R42" s="15">
        <f t="shared" si="5"/>
        <v>4454.826</v>
      </c>
      <c r="S42" s="15"/>
      <c r="T42" s="19">
        <f t="shared" si="6"/>
        <v>197497.28600000002</v>
      </c>
      <c r="U42" s="41" t="s">
        <v>38</v>
      </c>
      <c r="V42" s="41" t="s">
        <v>38</v>
      </c>
    </row>
    <row r="43" spans="1:22" x14ac:dyDescent="0.25">
      <c r="A43" s="13">
        <v>369</v>
      </c>
      <c r="B43" s="14" t="s">
        <v>30</v>
      </c>
      <c r="C43" s="14" t="s">
        <v>26</v>
      </c>
      <c r="D43" s="15">
        <v>6935.03</v>
      </c>
      <c r="E43" s="15">
        <v>5795</v>
      </c>
      <c r="F43" s="15">
        <f t="shared" si="1"/>
        <v>139080</v>
      </c>
      <c r="G43" s="15"/>
      <c r="H43" s="15">
        <v>460</v>
      </c>
      <c r="I43" s="15">
        <v>400</v>
      </c>
      <c r="J43" s="15">
        <v>400</v>
      </c>
      <c r="K43" s="15">
        <v>369.71</v>
      </c>
      <c r="L43" s="15">
        <f t="shared" si="10"/>
        <v>39113.040000000001</v>
      </c>
      <c r="M43" s="17">
        <v>0</v>
      </c>
      <c r="N43" s="15">
        <f t="shared" si="3"/>
        <v>7424.71</v>
      </c>
      <c r="O43" s="15">
        <f t="shared" si="7"/>
        <v>14849.42</v>
      </c>
      <c r="P43" s="18">
        <f t="shared" si="4"/>
        <v>178193.04</v>
      </c>
      <c r="Q43" s="15">
        <f t="shared" si="9"/>
        <v>14849.42</v>
      </c>
      <c r="R43" s="15">
        <f t="shared" si="5"/>
        <v>4454.826</v>
      </c>
      <c r="S43" s="15"/>
      <c r="T43" s="19">
        <f t="shared" si="6"/>
        <v>197497.28600000002</v>
      </c>
      <c r="U43" s="41" t="s">
        <v>38</v>
      </c>
      <c r="V43" s="41" t="s">
        <v>38</v>
      </c>
    </row>
    <row r="44" spans="1:22" x14ac:dyDescent="0.25">
      <c r="A44" s="13">
        <v>370</v>
      </c>
      <c r="B44" s="14" t="s">
        <v>30</v>
      </c>
      <c r="C44" s="14" t="s">
        <v>26</v>
      </c>
      <c r="D44" s="15">
        <v>6935.03</v>
      </c>
      <c r="E44" s="15">
        <v>5795</v>
      </c>
      <c r="F44" s="15">
        <f t="shared" si="1"/>
        <v>139080</v>
      </c>
      <c r="G44" s="15"/>
      <c r="H44" s="15">
        <v>460</v>
      </c>
      <c r="I44" s="15">
        <v>400</v>
      </c>
      <c r="J44" s="15">
        <v>400</v>
      </c>
      <c r="K44" s="15">
        <v>369.71</v>
      </c>
      <c r="L44" s="15">
        <f t="shared" si="10"/>
        <v>39113.040000000001</v>
      </c>
      <c r="M44" s="17">
        <v>0</v>
      </c>
      <c r="N44" s="15">
        <f t="shared" si="3"/>
        <v>7424.71</v>
      </c>
      <c r="O44" s="15">
        <f t="shared" si="7"/>
        <v>14849.42</v>
      </c>
      <c r="P44" s="18">
        <f t="shared" si="4"/>
        <v>178193.04</v>
      </c>
      <c r="Q44" s="15">
        <f t="shared" si="9"/>
        <v>14849.42</v>
      </c>
      <c r="R44" s="15">
        <f t="shared" si="5"/>
        <v>4454.826</v>
      </c>
      <c r="S44" s="15"/>
      <c r="T44" s="19">
        <f t="shared" si="6"/>
        <v>197497.28600000002</v>
      </c>
      <c r="U44" s="41" t="s">
        <v>38</v>
      </c>
      <c r="V44" s="41" t="s">
        <v>38</v>
      </c>
    </row>
    <row r="45" spans="1:22" x14ac:dyDescent="0.25">
      <c r="A45" s="13">
        <v>371</v>
      </c>
      <c r="B45" s="14" t="s">
        <v>30</v>
      </c>
      <c r="C45" s="14" t="s">
        <v>26</v>
      </c>
      <c r="D45" s="15">
        <v>6935.03</v>
      </c>
      <c r="E45" s="15">
        <v>5795</v>
      </c>
      <c r="F45" s="15">
        <f t="shared" si="1"/>
        <v>139080</v>
      </c>
      <c r="G45" s="15"/>
      <c r="H45" s="15">
        <v>460</v>
      </c>
      <c r="I45" s="15">
        <v>400</v>
      </c>
      <c r="J45" s="15">
        <v>400</v>
      </c>
      <c r="K45" s="15">
        <v>369.71</v>
      </c>
      <c r="L45" s="15">
        <f t="shared" si="10"/>
        <v>39113.040000000001</v>
      </c>
      <c r="M45" s="17">
        <v>0</v>
      </c>
      <c r="N45" s="15">
        <f t="shared" si="3"/>
        <v>7424.71</v>
      </c>
      <c r="O45" s="15">
        <f t="shared" si="7"/>
        <v>14849.42</v>
      </c>
      <c r="P45" s="18">
        <f t="shared" si="4"/>
        <v>178193.04</v>
      </c>
      <c r="Q45" s="15">
        <f t="shared" si="9"/>
        <v>14849.42</v>
      </c>
      <c r="R45" s="15">
        <f t="shared" si="5"/>
        <v>4454.826</v>
      </c>
      <c r="S45" s="15"/>
      <c r="T45" s="19">
        <f t="shared" si="6"/>
        <v>197497.28600000002</v>
      </c>
      <c r="U45" s="41" t="s">
        <v>38</v>
      </c>
      <c r="V45" s="41" t="s">
        <v>38</v>
      </c>
    </row>
    <row r="46" spans="1:22" x14ac:dyDescent="0.25">
      <c r="A46" s="13">
        <v>372</v>
      </c>
      <c r="B46" s="14" t="s">
        <v>30</v>
      </c>
      <c r="C46" s="14" t="s">
        <v>26</v>
      </c>
      <c r="D46" s="15">
        <v>6935.03</v>
      </c>
      <c r="E46" s="15">
        <v>5795</v>
      </c>
      <c r="F46" s="15">
        <f t="shared" si="1"/>
        <v>139080</v>
      </c>
      <c r="G46" s="15"/>
      <c r="H46" s="15">
        <v>460</v>
      </c>
      <c r="I46" s="15">
        <v>400</v>
      </c>
      <c r="J46" s="15">
        <v>400</v>
      </c>
      <c r="K46" s="15">
        <v>369.71</v>
      </c>
      <c r="L46" s="15">
        <f t="shared" si="10"/>
        <v>39113.040000000001</v>
      </c>
      <c r="M46" s="17">
        <v>0</v>
      </c>
      <c r="N46" s="15">
        <f t="shared" si="3"/>
        <v>7424.71</v>
      </c>
      <c r="O46" s="15">
        <f t="shared" si="7"/>
        <v>14849.42</v>
      </c>
      <c r="P46" s="18">
        <f t="shared" si="4"/>
        <v>178193.04</v>
      </c>
      <c r="Q46" s="15">
        <f t="shared" si="9"/>
        <v>14849.42</v>
      </c>
      <c r="R46" s="15">
        <f t="shared" si="5"/>
        <v>4454.826</v>
      </c>
      <c r="S46" s="15"/>
      <c r="T46" s="19">
        <f t="shared" si="6"/>
        <v>197497.28600000002</v>
      </c>
      <c r="U46" s="41" t="s">
        <v>38</v>
      </c>
      <c r="V46" s="41" t="s">
        <v>38</v>
      </c>
    </row>
    <row r="47" spans="1:22" x14ac:dyDescent="0.25">
      <c r="A47" s="13">
        <v>373</v>
      </c>
      <c r="B47" s="14" t="s">
        <v>30</v>
      </c>
      <c r="C47" s="14" t="s">
        <v>26</v>
      </c>
      <c r="D47" s="15">
        <v>6935.03</v>
      </c>
      <c r="E47" s="15">
        <v>5795</v>
      </c>
      <c r="F47" s="15">
        <f t="shared" si="1"/>
        <v>139080</v>
      </c>
      <c r="G47" s="15"/>
      <c r="H47" s="15">
        <v>460</v>
      </c>
      <c r="I47" s="15">
        <v>400</v>
      </c>
      <c r="J47" s="15">
        <v>400</v>
      </c>
      <c r="K47" s="15">
        <v>369.71</v>
      </c>
      <c r="L47" s="15">
        <f t="shared" si="10"/>
        <v>39113.040000000001</v>
      </c>
      <c r="M47" s="17">
        <v>0</v>
      </c>
      <c r="N47" s="15">
        <f t="shared" si="3"/>
        <v>7424.71</v>
      </c>
      <c r="O47" s="15">
        <f t="shared" si="7"/>
        <v>14849.42</v>
      </c>
      <c r="P47" s="18">
        <f t="shared" si="4"/>
        <v>178193.04</v>
      </c>
      <c r="Q47" s="15">
        <f t="shared" si="9"/>
        <v>14849.42</v>
      </c>
      <c r="R47" s="15">
        <f t="shared" si="5"/>
        <v>4454.826</v>
      </c>
      <c r="S47" s="15"/>
      <c r="T47" s="19">
        <f t="shared" si="6"/>
        <v>197497.28600000002</v>
      </c>
      <c r="U47" s="41" t="s">
        <v>38</v>
      </c>
      <c r="V47" s="41" t="s">
        <v>38</v>
      </c>
    </row>
    <row r="48" spans="1:22" x14ac:dyDescent="0.25">
      <c r="A48" s="13">
        <v>374</v>
      </c>
      <c r="B48" s="14" t="s">
        <v>30</v>
      </c>
      <c r="C48" s="14" t="s">
        <v>26</v>
      </c>
      <c r="D48" s="15">
        <v>6935.03</v>
      </c>
      <c r="E48" s="15">
        <v>5795</v>
      </c>
      <c r="F48" s="15">
        <f t="shared" si="1"/>
        <v>139080</v>
      </c>
      <c r="G48" s="15"/>
      <c r="H48" s="15">
        <v>460</v>
      </c>
      <c r="I48" s="15">
        <v>400</v>
      </c>
      <c r="J48" s="15">
        <v>400</v>
      </c>
      <c r="K48" s="15">
        <v>369.71</v>
      </c>
      <c r="L48" s="15">
        <f t="shared" si="10"/>
        <v>39113.040000000001</v>
      </c>
      <c r="M48" s="17">
        <v>0</v>
      </c>
      <c r="N48" s="15">
        <f t="shared" si="3"/>
        <v>7424.71</v>
      </c>
      <c r="O48" s="15">
        <f t="shared" si="7"/>
        <v>14849.42</v>
      </c>
      <c r="P48" s="18">
        <f t="shared" si="4"/>
        <v>178193.04</v>
      </c>
      <c r="Q48" s="15">
        <f t="shared" si="9"/>
        <v>14849.42</v>
      </c>
      <c r="R48" s="15">
        <f t="shared" si="5"/>
        <v>4454.826</v>
      </c>
      <c r="S48" s="15"/>
      <c r="T48" s="19">
        <f t="shared" si="6"/>
        <v>197497.28600000002</v>
      </c>
      <c r="U48" s="41" t="s">
        <v>38</v>
      </c>
      <c r="V48" s="41" t="s">
        <v>38</v>
      </c>
    </row>
    <row r="49" spans="1:22" x14ac:dyDescent="0.25">
      <c r="A49" s="13">
        <v>375</v>
      </c>
      <c r="B49" s="14" t="s">
        <v>30</v>
      </c>
      <c r="C49" s="14" t="s">
        <v>26</v>
      </c>
      <c r="D49" s="15">
        <v>6935.03</v>
      </c>
      <c r="E49" s="15">
        <v>5795</v>
      </c>
      <c r="F49" s="15">
        <f t="shared" si="1"/>
        <v>139080</v>
      </c>
      <c r="G49" s="15"/>
      <c r="H49" s="15">
        <v>460</v>
      </c>
      <c r="I49" s="15">
        <v>400</v>
      </c>
      <c r="J49" s="15">
        <v>400</v>
      </c>
      <c r="K49" s="15">
        <v>369.71</v>
      </c>
      <c r="L49" s="15">
        <f t="shared" si="10"/>
        <v>39113.040000000001</v>
      </c>
      <c r="M49" s="17">
        <v>0</v>
      </c>
      <c r="N49" s="15">
        <f t="shared" si="3"/>
        <v>7424.71</v>
      </c>
      <c r="O49" s="15">
        <f t="shared" si="7"/>
        <v>14849.42</v>
      </c>
      <c r="P49" s="18">
        <f t="shared" si="4"/>
        <v>178193.04</v>
      </c>
      <c r="Q49" s="15">
        <f t="shared" si="9"/>
        <v>14849.42</v>
      </c>
      <c r="R49" s="15">
        <f t="shared" si="5"/>
        <v>4454.826</v>
      </c>
      <c r="S49" s="15"/>
      <c r="T49" s="19">
        <f t="shared" si="6"/>
        <v>197497.28600000002</v>
      </c>
      <c r="U49" s="41" t="s">
        <v>38</v>
      </c>
      <c r="V49" s="41" t="s">
        <v>38</v>
      </c>
    </row>
    <row r="50" spans="1:22" x14ac:dyDescent="0.25">
      <c r="A50" s="13">
        <v>376</v>
      </c>
      <c r="B50" s="14" t="s">
        <v>30</v>
      </c>
      <c r="C50" s="14" t="s">
        <v>26</v>
      </c>
      <c r="D50" s="15">
        <v>6935.03</v>
      </c>
      <c r="E50" s="15">
        <v>5795</v>
      </c>
      <c r="F50" s="15">
        <f t="shared" si="1"/>
        <v>139080</v>
      </c>
      <c r="G50" s="15"/>
      <c r="H50" s="15">
        <v>460</v>
      </c>
      <c r="I50" s="15">
        <v>400</v>
      </c>
      <c r="J50" s="15">
        <v>400</v>
      </c>
      <c r="K50" s="15">
        <v>369.71</v>
      </c>
      <c r="L50" s="15">
        <f t="shared" si="10"/>
        <v>39113.040000000001</v>
      </c>
      <c r="M50" s="17">
        <v>0</v>
      </c>
      <c r="N50" s="15">
        <f t="shared" si="3"/>
        <v>7424.71</v>
      </c>
      <c r="O50" s="15">
        <f t="shared" si="7"/>
        <v>14849.42</v>
      </c>
      <c r="P50" s="18">
        <f t="shared" si="4"/>
        <v>178193.04</v>
      </c>
      <c r="Q50" s="15">
        <f t="shared" si="9"/>
        <v>14849.42</v>
      </c>
      <c r="R50" s="15">
        <f t="shared" si="5"/>
        <v>4454.826</v>
      </c>
      <c r="S50" s="15"/>
      <c r="T50" s="19">
        <f t="shared" si="6"/>
        <v>197497.28600000002</v>
      </c>
      <c r="U50" s="41" t="s">
        <v>38</v>
      </c>
      <c r="V50" s="41" t="s">
        <v>38</v>
      </c>
    </row>
    <row r="51" spans="1:22" x14ac:dyDescent="0.25">
      <c r="A51" s="13">
        <v>377</v>
      </c>
      <c r="B51" s="14" t="s">
        <v>30</v>
      </c>
      <c r="C51" s="14" t="s">
        <v>26</v>
      </c>
      <c r="D51" s="15">
        <v>6935.03</v>
      </c>
      <c r="E51" s="15">
        <v>5795</v>
      </c>
      <c r="F51" s="15">
        <f t="shared" si="1"/>
        <v>139080</v>
      </c>
      <c r="G51" s="15"/>
      <c r="H51" s="15">
        <v>460</v>
      </c>
      <c r="I51" s="15">
        <v>400</v>
      </c>
      <c r="J51" s="15">
        <v>400</v>
      </c>
      <c r="K51" s="15">
        <v>369.71</v>
      </c>
      <c r="L51" s="15">
        <f t="shared" si="10"/>
        <v>39113.040000000001</v>
      </c>
      <c r="M51" s="17">
        <v>0</v>
      </c>
      <c r="N51" s="15">
        <f t="shared" si="3"/>
        <v>7424.71</v>
      </c>
      <c r="O51" s="15">
        <f t="shared" si="7"/>
        <v>14849.42</v>
      </c>
      <c r="P51" s="18">
        <f t="shared" si="4"/>
        <v>178193.04</v>
      </c>
      <c r="Q51" s="15">
        <f t="shared" si="9"/>
        <v>14849.42</v>
      </c>
      <c r="R51" s="15">
        <f t="shared" si="5"/>
        <v>4454.826</v>
      </c>
      <c r="S51" s="15"/>
      <c r="T51" s="19">
        <f t="shared" si="6"/>
        <v>197497.28600000002</v>
      </c>
      <c r="U51" s="41" t="s">
        <v>38</v>
      </c>
      <c r="V51" s="41" t="s">
        <v>38</v>
      </c>
    </row>
    <row r="52" spans="1:22" x14ac:dyDescent="0.25">
      <c r="A52" s="13">
        <v>378</v>
      </c>
      <c r="B52" s="14" t="s">
        <v>30</v>
      </c>
      <c r="C52" s="14" t="s">
        <v>26</v>
      </c>
      <c r="D52" s="15">
        <v>6935.03</v>
      </c>
      <c r="E52" s="15">
        <v>5795</v>
      </c>
      <c r="F52" s="15">
        <f t="shared" si="1"/>
        <v>139080</v>
      </c>
      <c r="G52" s="15"/>
      <c r="H52" s="15">
        <v>460</v>
      </c>
      <c r="I52" s="15">
        <v>400</v>
      </c>
      <c r="J52" s="15">
        <v>400</v>
      </c>
      <c r="K52" s="15">
        <v>369.71</v>
      </c>
      <c r="L52" s="15">
        <f t="shared" si="10"/>
        <v>39113.040000000001</v>
      </c>
      <c r="M52" s="17">
        <v>0</v>
      </c>
      <c r="N52" s="15">
        <f t="shared" si="3"/>
        <v>7424.71</v>
      </c>
      <c r="O52" s="15">
        <f t="shared" si="7"/>
        <v>14849.42</v>
      </c>
      <c r="P52" s="18">
        <f t="shared" si="4"/>
        <v>178193.04</v>
      </c>
      <c r="Q52" s="15">
        <f t="shared" si="9"/>
        <v>14849.42</v>
      </c>
      <c r="R52" s="15">
        <f t="shared" si="5"/>
        <v>4454.826</v>
      </c>
      <c r="S52" s="15"/>
      <c r="T52" s="19">
        <f t="shared" si="6"/>
        <v>197497.28600000002</v>
      </c>
      <c r="U52" s="41" t="s">
        <v>38</v>
      </c>
      <c r="V52" s="41" t="s">
        <v>38</v>
      </c>
    </row>
    <row r="53" spans="1:22" x14ac:dyDescent="0.25">
      <c r="A53" s="13">
        <v>379</v>
      </c>
      <c r="B53" s="14" t="s">
        <v>30</v>
      </c>
      <c r="C53" s="14" t="s">
        <v>26</v>
      </c>
      <c r="D53" s="15">
        <v>6935.03</v>
      </c>
      <c r="E53" s="15">
        <v>5795</v>
      </c>
      <c r="F53" s="15">
        <f t="shared" si="1"/>
        <v>139080</v>
      </c>
      <c r="G53" s="15"/>
      <c r="H53" s="15">
        <v>460</v>
      </c>
      <c r="I53" s="15">
        <v>400</v>
      </c>
      <c r="J53" s="15">
        <v>400</v>
      </c>
      <c r="K53" s="15">
        <v>369.71</v>
      </c>
      <c r="L53" s="15">
        <f t="shared" si="10"/>
        <v>39113.040000000001</v>
      </c>
      <c r="M53" s="17">
        <v>0</v>
      </c>
      <c r="N53" s="15">
        <f t="shared" si="3"/>
        <v>7424.71</v>
      </c>
      <c r="O53" s="15">
        <f t="shared" si="7"/>
        <v>14849.42</v>
      </c>
      <c r="P53" s="18">
        <f t="shared" si="4"/>
        <v>178193.04</v>
      </c>
      <c r="Q53" s="15">
        <f t="shared" si="9"/>
        <v>14849.42</v>
      </c>
      <c r="R53" s="15">
        <f t="shared" si="5"/>
        <v>4454.826</v>
      </c>
      <c r="S53" s="15"/>
      <c r="T53" s="19">
        <f t="shared" si="6"/>
        <v>197497.28600000002</v>
      </c>
      <c r="U53" s="41" t="s">
        <v>38</v>
      </c>
      <c r="V53" s="41" t="s">
        <v>38</v>
      </c>
    </row>
    <row r="54" spans="1:22" x14ac:dyDescent="0.25">
      <c r="A54" s="13">
        <v>380</v>
      </c>
      <c r="B54" s="14" t="s">
        <v>30</v>
      </c>
      <c r="C54" s="14" t="s">
        <v>26</v>
      </c>
      <c r="D54" s="15">
        <v>6935.03</v>
      </c>
      <c r="E54" s="15">
        <v>5795</v>
      </c>
      <c r="F54" s="15">
        <f t="shared" si="1"/>
        <v>139080</v>
      </c>
      <c r="G54" s="15"/>
      <c r="H54" s="15">
        <v>460</v>
      </c>
      <c r="I54" s="15">
        <v>400</v>
      </c>
      <c r="J54" s="15">
        <v>400</v>
      </c>
      <c r="K54" s="15">
        <v>369.71</v>
      </c>
      <c r="L54" s="15">
        <f t="shared" si="10"/>
        <v>39113.040000000001</v>
      </c>
      <c r="M54" s="17">
        <v>0</v>
      </c>
      <c r="N54" s="15">
        <f t="shared" si="3"/>
        <v>7424.71</v>
      </c>
      <c r="O54" s="15">
        <f t="shared" si="7"/>
        <v>14849.42</v>
      </c>
      <c r="P54" s="18">
        <f t="shared" si="4"/>
        <v>178193.04</v>
      </c>
      <c r="Q54" s="15">
        <f t="shared" si="9"/>
        <v>14849.42</v>
      </c>
      <c r="R54" s="15">
        <f t="shared" si="5"/>
        <v>4454.826</v>
      </c>
      <c r="S54" s="15"/>
      <c r="T54" s="19">
        <f t="shared" si="6"/>
        <v>197497.28600000002</v>
      </c>
      <c r="U54" s="41" t="s">
        <v>38</v>
      </c>
      <c r="V54" s="41" t="s">
        <v>38</v>
      </c>
    </row>
    <row r="55" spans="1:22" x14ac:dyDescent="0.25">
      <c r="A55" s="13">
        <v>381</v>
      </c>
      <c r="B55" s="22" t="s">
        <v>30</v>
      </c>
      <c r="C55" s="14" t="s">
        <v>26</v>
      </c>
      <c r="D55" s="15">
        <v>6935.03</v>
      </c>
      <c r="E55" s="15">
        <v>5795</v>
      </c>
      <c r="F55" s="15">
        <f t="shared" si="1"/>
        <v>139080</v>
      </c>
      <c r="G55" s="15"/>
      <c r="H55" s="15">
        <v>460</v>
      </c>
      <c r="I55" s="15">
        <v>400</v>
      </c>
      <c r="J55" s="15">
        <v>400</v>
      </c>
      <c r="K55" s="15">
        <v>369.71</v>
      </c>
      <c r="L55" s="15">
        <f t="shared" si="10"/>
        <v>39113.040000000001</v>
      </c>
      <c r="M55" s="17">
        <v>0</v>
      </c>
      <c r="N55" s="15">
        <f t="shared" si="3"/>
        <v>7424.71</v>
      </c>
      <c r="O55" s="23">
        <f t="shared" si="7"/>
        <v>14849.42</v>
      </c>
      <c r="P55" s="24">
        <f t="shared" si="4"/>
        <v>178193.04</v>
      </c>
      <c r="Q55" s="15">
        <f t="shared" si="9"/>
        <v>14849.42</v>
      </c>
      <c r="R55" s="15">
        <f t="shared" si="5"/>
        <v>4454.826</v>
      </c>
      <c r="S55" s="23"/>
      <c r="T55" s="38">
        <f t="shared" si="6"/>
        <v>197497.28600000002</v>
      </c>
      <c r="U55" s="41" t="s">
        <v>38</v>
      </c>
      <c r="V55" s="41" t="s">
        <v>38</v>
      </c>
    </row>
    <row r="56" spans="1:22" x14ac:dyDescent="0.25">
      <c r="A56" s="13">
        <v>382</v>
      </c>
      <c r="B56" s="14" t="s">
        <v>30</v>
      </c>
      <c r="C56" s="14" t="s">
        <v>26</v>
      </c>
      <c r="D56" s="15">
        <v>6935.03</v>
      </c>
      <c r="E56" s="15">
        <v>5795</v>
      </c>
      <c r="F56" s="15">
        <f t="shared" si="1"/>
        <v>139080</v>
      </c>
      <c r="G56" s="15"/>
      <c r="H56" s="15">
        <v>460</v>
      </c>
      <c r="I56" s="15">
        <v>400</v>
      </c>
      <c r="J56" s="15">
        <v>400</v>
      </c>
      <c r="K56" s="23">
        <v>369.71</v>
      </c>
      <c r="L56" s="15">
        <f t="shared" si="10"/>
        <v>39113.040000000001</v>
      </c>
      <c r="M56" s="17">
        <v>0</v>
      </c>
      <c r="N56" s="15">
        <f t="shared" si="3"/>
        <v>7424.71</v>
      </c>
      <c r="O56" s="15">
        <f t="shared" si="7"/>
        <v>14849.42</v>
      </c>
      <c r="P56" s="18">
        <f t="shared" si="4"/>
        <v>178193.04</v>
      </c>
      <c r="Q56" s="15">
        <f t="shared" si="9"/>
        <v>14849.42</v>
      </c>
      <c r="R56" s="15">
        <f t="shared" si="5"/>
        <v>4454.826</v>
      </c>
      <c r="S56" s="15"/>
      <c r="T56" s="19">
        <f t="shared" si="6"/>
        <v>197497.28600000002</v>
      </c>
      <c r="U56" s="41" t="s">
        <v>38</v>
      </c>
      <c r="V56" s="41" t="s">
        <v>38</v>
      </c>
    </row>
    <row r="57" spans="1:22" x14ac:dyDescent="0.25">
      <c r="A57" s="13">
        <v>383</v>
      </c>
      <c r="B57" s="14" t="s">
        <v>30</v>
      </c>
      <c r="C57" s="14" t="s">
        <v>26</v>
      </c>
      <c r="D57" s="15">
        <v>6935.03</v>
      </c>
      <c r="E57" s="15">
        <v>5795</v>
      </c>
      <c r="F57" s="15">
        <f t="shared" si="1"/>
        <v>139080</v>
      </c>
      <c r="G57" s="15"/>
      <c r="H57" s="15">
        <v>460</v>
      </c>
      <c r="I57" s="15">
        <v>400</v>
      </c>
      <c r="J57" s="19">
        <v>400</v>
      </c>
      <c r="K57" s="32">
        <v>369.71</v>
      </c>
      <c r="L57" s="40">
        <f t="shared" si="10"/>
        <v>39113.040000000001</v>
      </c>
      <c r="M57" s="17">
        <v>0</v>
      </c>
      <c r="N57" s="15">
        <f t="shared" si="3"/>
        <v>7424.71</v>
      </c>
      <c r="O57" s="15">
        <f t="shared" si="7"/>
        <v>14849.42</v>
      </c>
      <c r="P57" s="18">
        <f t="shared" si="4"/>
        <v>178193.04</v>
      </c>
      <c r="Q57" s="15">
        <f t="shared" si="9"/>
        <v>14849.42</v>
      </c>
      <c r="R57" s="15">
        <f t="shared" si="5"/>
        <v>4454.826</v>
      </c>
      <c r="S57" s="15"/>
      <c r="T57" s="19">
        <f t="shared" si="6"/>
        <v>197497.28600000002</v>
      </c>
      <c r="U57" s="41" t="s">
        <v>38</v>
      </c>
      <c r="V57" s="41" t="s">
        <v>38</v>
      </c>
    </row>
    <row r="58" spans="1:22" x14ac:dyDescent="0.25">
      <c r="A58" s="13">
        <v>384</v>
      </c>
      <c r="B58" s="14" t="s">
        <v>30</v>
      </c>
      <c r="C58" s="14" t="s">
        <v>26</v>
      </c>
      <c r="D58" s="15">
        <v>6935.03</v>
      </c>
      <c r="E58" s="15">
        <v>5795</v>
      </c>
      <c r="F58" s="15">
        <f t="shared" si="1"/>
        <v>139080</v>
      </c>
      <c r="G58" s="15"/>
      <c r="H58" s="15">
        <v>460</v>
      </c>
      <c r="I58" s="15">
        <v>400</v>
      </c>
      <c r="J58" s="15">
        <v>400</v>
      </c>
      <c r="K58" s="21">
        <v>369.71</v>
      </c>
      <c r="L58" s="15">
        <f t="shared" si="10"/>
        <v>39113.040000000001</v>
      </c>
      <c r="M58" s="17">
        <v>0</v>
      </c>
      <c r="N58" s="15">
        <f t="shared" si="3"/>
        <v>7424.71</v>
      </c>
      <c r="O58" s="15">
        <f t="shared" si="7"/>
        <v>14849.42</v>
      </c>
      <c r="P58" s="18">
        <f t="shared" si="4"/>
        <v>178193.04</v>
      </c>
      <c r="Q58" s="15">
        <f t="shared" si="9"/>
        <v>14849.42</v>
      </c>
      <c r="R58" s="15">
        <f t="shared" si="5"/>
        <v>4454.826</v>
      </c>
      <c r="S58" s="15"/>
      <c r="T58" s="19">
        <f t="shared" si="6"/>
        <v>197497.28600000002</v>
      </c>
      <c r="U58" s="41" t="s">
        <v>38</v>
      </c>
      <c r="V58" s="41" t="s">
        <v>38</v>
      </c>
    </row>
    <row r="59" spans="1:22" x14ac:dyDescent="0.25">
      <c r="A59" s="13">
        <v>385</v>
      </c>
      <c r="B59" s="14" t="s">
        <v>30</v>
      </c>
      <c r="C59" s="14" t="s">
        <v>26</v>
      </c>
      <c r="D59" s="15">
        <v>6935.03</v>
      </c>
      <c r="E59" s="15">
        <v>5795</v>
      </c>
      <c r="F59" s="15">
        <f t="shared" si="1"/>
        <v>139080</v>
      </c>
      <c r="G59" s="15"/>
      <c r="H59" s="15">
        <v>460</v>
      </c>
      <c r="I59" s="15">
        <v>400</v>
      </c>
      <c r="J59" s="15">
        <v>400</v>
      </c>
      <c r="K59" s="15">
        <v>369.71</v>
      </c>
      <c r="L59" s="15">
        <f t="shared" si="10"/>
        <v>39113.040000000001</v>
      </c>
      <c r="M59" s="17">
        <v>0</v>
      </c>
      <c r="N59" s="15">
        <f t="shared" si="3"/>
        <v>7424.71</v>
      </c>
      <c r="O59" s="15">
        <f t="shared" si="7"/>
        <v>14849.42</v>
      </c>
      <c r="P59" s="18">
        <f t="shared" si="4"/>
        <v>178193.04</v>
      </c>
      <c r="Q59" s="15">
        <f t="shared" si="9"/>
        <v>14849.42</v>
      </c>
      <c r="R59" s="15">
        <f t="shared" si="5"/>
        <v>4454.826</v>
      </c>
      <c r="S59" s="15"/>
      <c r="T59" s="19">
        <f t="shared" si="6"/>
        <v>197497.28600000002</v>
      </c>
      <c r="U59" s="41" t="s">
        <v>38</v>
      </c>
      <c r="V59" s="41" t="s">
        <v>38</v>
      </c>
    </row>
    <row r="60" spans="1:22" x14ac:dyDescent="0.25">
      <c r="A60" s="13">
        <v>386</v>
      </c>
      <c r="B60" s="14" t="s">
        <v>30</v>
      </c>
      <c r="C60" s="14" t="s">
        <v>26</v>
      </c>
      <c r="D60" s="15">
        <v>6935.03</v>
      </c>
      <c r="E60" s="15">
        <v>5795</v>
      </c>
      <c r="F60" s="15">
        <f t="shared" si="1"/>
        <v>139080</v>
      </c>
      <c r="G60" s="15"/>
      <c r="H60" s="15">
        <v>460</v>
      </c>
      <c r="I60" s="15">
        <v>400</v>
      </c>
      <c r="J60" s="15">
        <v>400</v>
      </c>
      <c r="K60" s="15">
        <v>369.71</v>
      </c>
      <c r="L60" s="15">
        <f t="shared" si="10"/>
        <v>39113.040000000001</v>
      </c>
      <c r="M60" s="17">
        <v>0</v>
      </c>
      <c r="N60" s="15">
        <f t="shared" si="3"/>
        <v>7424.71</v>
      </c>
      <c r="O60" s="15">
        <f t="shared" si="7"/>
        <v>14849.42</v>
      </c>
      <c r="P60" s="18">
        <f t="shared" si="4"/>
        <v>178193.04</v>
      </c>
      <c r="Q60" s="15">
        <f t="shared" si="9"/>
        <v>14849.42</v>
      </c>
      <c r="R60" s="15">
        <f t="shared" si="5"/>
        <v>4454.826</v>
      </c>
      <c r="S60" s="15"/>
      <c r="T60" s="19">
        <f t="shared" si="6"/>
        <v>197497.28600000002</v>
      </c>
      <c r="U60" s="41" t="s">
        <v>38</v>
      </c>
      <c r="V60" s="41" t="s">
        <v>38</v>
      </c>
    </row>
    <row r="61" spans="1:22" x14ac:dyDescent="0.25">
      <c r="A61" s="13">
        <v>387</v>
      </c>
      <c r="B61" s="14" t="s">
        <v>30</v>
      </c>
      <c r="C61" s="14" t="s">
        <v>26</v>
      </c>
      <c r="D61" s="15">
        <v>6935.03</v>
      </c>
      <c r="E61" s="15">
        <v>5795</v>
      </c>
      <c r="F61" s="15">
        <f t="shared" si="1"/>
        <v>139080</v>
      </c>
      <c r="G61" s="15"/>
      <c r="H61" s="15">
        <v>460</v>
      </c>
      <c r="I61" s="15">
        <v>400</v>
      </c>
      <c r="J61" s="15">
        <v>400</v>
      </c>
      <c r="K61" s="15">
        <v>369.71</v>
      </c>
      <c r="L61" s="15">
        <f t="shared" si="10"/>
        <v>39113.040000000001</v>
      </c>
      <c r="M61" s="17">
        <v>0</v>
      </c>
      <c r="N61" s="15">
        <f t="shared" si="3"/>
        <v>7424.71</v>
      </c>
      <c r="O61" s="15">
        <f t="shared" si="7"/>
        <v>14849.42</v>
      </c>
      <c r="P61" s="18">
        <f t="shared" si="4"/>
        <v>178193.04</v>
      </c>
      <c r="Q61" s="15">
        <f t="shared" si="9"/>
        <v>14849.42</v>
      </c>
      <c r="R61" s="15">
        <f t="shared" si="5"/>
        <v>4454.826</v>
      </c>
      <c r="S61" s="15"/>
      <c r="T61" s="19">
        <f t="shared" si="6"/>
        <v>197497.28600000002</v>
      </c>
      <c r="U61" s="41" t="s">
        <v>38</v>
      </c>
      <c r="V61" s="41" t="s">
        <v>38</v>
      </c>
    </row>
    <row r="62" spans="1:22" x14ac:dyDescent="0.25">
      <c r="A62" s="13">
        <v>388</v>
      </c>
      <c r="B62" s="14" t="s">
        <v>31</v>
      </c>
      <c r="C62" s="14" t="s">
        <v>26</v>
      </c>
      <c r="D62" s="15">
        <v>6165.32</v>
      </c>
      <c r="E62" s="15">
        <v>5795</v>
      </c>
      <c r="F62" s="15">
        <f t="shared" si="1"/>
        <v>139080</v>
      </c>
      <c r="G62" s="15"/>
      <c r="H62" s="15">
        <v>260</v>
      </c>
      <c r="I62" s="15">
        <v>200</v>
      </c>
      <c r="J62" s="15">
        <v>200</v>
      </c>
      <c r="K62" s="15">
        <v>200</v>
      </c>
      <c r="L62" s="15">
        <f t="shared" si="10"/>
        <v>20640</v>
      </c>
      <c r="M62" s="17">
        <v>0</v>
      </c>
      <c r="N62" s="15">
        <f t="shared" si="3"/>
        <v>6655</v>
      </c>
      <c r="O62" s="15">
        <f t="shared" si="7"/>
        <v>13310</v>
      </c>
      <c r="P62" s="18">
        <f t="shared" si="4"/>
        <v>159720</v>
      </c>
      <c r="Q62" s="15">
        <v>13310</v>
      </c>
      <c r="R62" s="15">
        <f t="shared" si="5"/>
        <v>3993</v>
      </c>
      <c r="S62" s="15"/>
      <c r="T62" s="19">
        <f t="shared" si="6"/>
        <v>177023</v>
      </c>
      <c r="U62" s="41" t="s">
        <v>38</v>
      </c>
      <c r="V62" s="41" t="s">
        <v>38</v>
      </c>
    </row>
    <row r="63" spans="1:22" x14ac:dyDescent="0.25">
      <c r="A63" s="13">
        <v>389</v>
      </c>
      <c r="B63" s="22" t="s">
        <v>32</v>
      </c>
      <c r="C63" s="14" t="s">
        <v>26</v>
      </c>
      <c r="D63" s="15">
        <v>5175.8599999999997</v>
      </c>
      <c r="E63" s="15">
        <v>4500</v>
      </c>
      <c r="F63" s="15">
        <f t="shared" si="1"/>
        <v>108000</v>
      </c>
      <c r="G63" s="15"/>
      <c r="H63" s="15">
        <v>200</v>
      </c>
      <c r="I63" s="15">
        <v>200</v>
      </c>
      <c r="J63" s="15">
        <v>400</v>
      </c>
      <c r="K63" s="23">
        <v>208.98</v>
      </c>
      <c r="L63" s="15">
        <f t="shared" si="10"/>
        <v>24215.52</v>
      </c>
      <c r="M63" s="25">
        <v>0</v>
      </c>
      <c r="N63" s="15">
        <f t="shared" si="3"/>
        <v>5508.98</v>
      </c>
      <c r="O63" s="23">
        <f t="shared" si="7"/>
        <v>11017.96</v>
      </c>
      <c r="P63" s="24">
        <f t="shared" si="4"/>
        <v>132215.51999999999</v>
      </c>
      <c r="Q63" s="15">
        <f t="shared" si="9"/>
        <v>11017.96</v>
      </c>
      <c r="R63" s="15">
        <f t="shared" si="5"/>
        <v>3305.3879999999995</v>
      </c>
      <c r="S63" s="23"/>
      <c r="T63" s="38">
        <f t="shared" si="6"/>
        <v>146538.86799999999</v>
      </c>
      <c r="U63" s="41" t="s">
        <v>38</v>
      </c>
      <c r="V63" s="41" t="s">
        <v>38</v>
      </c>
    </row>
    <row r="64" spans="1:22" x14ac:dyDescent="0.25">
      <c r="A64" s="13">
        <v>390</v>
      </c>
      <c r="B64" s="22" t="s">
        <v>32</v>
      </c>
      <c r="C64" s="14" t="s">
        <v>26</v>
      </c>
      <c r="D64" s="15">
        <v>5175.8599999999997</v>
      </c>
      <c r="E64" s="15">
        <v>4500</v>
      </c>
      <c r="F64" s="15">
        <f t="shared" si="1"/>
        <v>108000</v>
      </c>
      <c r="G64" s="15"/>
      <c r="H64" s="15">
        <v>200</v>
      </c>
      <c r="I64" s="15">
        <v>200</v>
      </c>
      <c r="J64" s="15">
        <v>400</v>
      </c>
      <c r="K64" s="23">
        <v>208.98</v>
      </c>
      <c r="L64" s="15">
        <f t="shared" si="10"/>
        <v>24215.52</v>
      </c>
      <c r="M64" s="25">
        <v>0</v>
      </c>
      <c r="N64" s="15">
        <f t="shared" si="3"/>
        <v>5508.98</v>
      </c>
      <c r="O64" s="23">
        <f t="shared" si="7"/>
        <v>11017.96</v>
      </c>
      <c r="P64" s="24">
        <f t="shared" si="4"/>
        <v>132215.51999999999</v>
      </c>
      <c r="Q64" s="15">
        <f t="shared" si="9"/>
        <v>11017.96</v>
      </c>
      <c r="R64" s="15">
        <f t="shared" si="5"/>
        <v>3305.3879999999995</v>
      </c>
      <c r="S64" s="23"/>
      <c r="T64" s="38">
        <f t="shared" si="6"/>
        <v>146538.86799999999</v>
      </c>
      <c r="U64" s="41" t="s">
        <v>38</v>
      </c>
      <c r="V64" s="41" t="s">
        <v>38</v>
      </c>
    </row>
    <row r="65" spans="1:24" x14ac:dyDescent="0.25">
      <c r="A65" s="13">
        <v>391</v>
      </c>
      <c r="B65" s="14" t="s">
        <v>32</v>
      </c>
      <c r="C65" s="14" t="s">
        <v>26</v>
      </c>
      <c r="D65" s="15">
        <v>5175.8599999999997</v>
      </c>
      <c r="E65" s="15">
        <v>4500</v>
      </c>
      <c r="F65" s="15">
        <f t="shared" si="1"/>
        <v>108000</v>
      </c>
      <c r="G65" s="15"/>
      <c r="H65" s="15">
        <v>200</v>
      </c>
      <c r="I65" s="15">
        <v>200</v>
      </c>
      <c r="J65" s="15">
        <v>400</v>
      </c>
      <c r="K65" s="23">
        <v>208.98</v>
      </c>
      <c r="L65" s="15">
        <f t="shared" si="10"/>
        <v>24215.52</v>
      </c>
      <c r="M65" s="25">
        <v>0</v>
      </c>
      <c r="N65" s="15">
        <f t="shared" si="3"/>
        <v>5508.98</v>
      </c>
      <c r="O65" s="15">
        <f t="shared" si="7"/>
        <v>11017.96</v>
      </c>
      <c r="P65" s="15">
        <f t="shared" si="4"/>
        <v>132215.51999999999</v>
      </c>
      <c r="Q65" s="15">
        <f t="shared" si="9"/>
        <v>11017.96</v>
      </c>
      <c r="R65" s="15">
        <f t="shared" si="5"/>
        <v>3305.3879999999995</v>
      </c>
      <c r="S65" s="15"/>
      <c r="T65" s="19">
        <f t="shared" si="6"/>
        <v>146538.86799999999</v>
      </c>
      <c r="U65" s="41" t="s">
        <v>38</v>
      </c>
      <c r="V65" s="41" t="s">
        <v>38</v>
      </c>
    </row>
    <row r="66" spans="1:24" x14ac:dyDescent="0.25">
      <c r="A66" s="13">
        <v>392</v>
      </c>
      <c r="B66" s="29" t="s">
        <v>33</v>
      </c>
      <c r="C66" s="30" t="s">
        <v>26</v>
      </c>
      <c r="D66" s="15">
        <v>3449.86</v>
      </c>
      <c r="E66" s="15">
        <v>2532</v>
      </c>
      <c r="F66" s="15">
        <f t="shared" si="1"/>
        <v>60768</v>
      </c>
      <c r="G66" s="15"/>
      <c r="H66" s="15">
        <v>450</v>
      </c>
      <c r="I66" s="23">
        <v>300</v>
      </c>
      <c r="J66" s="23">
        <v>100</v>
      </c>
      <c r="K66" s="15">
        <v>53.05</v>
      </c>
      <c r="L66" s="15">
        <f t="shared" si="10"/>
        <v>21673.199999999997</v>
      </c>
      <c r="M66" s="15">
        <v>12.5</v>
      </c>
      <c r="N66" s="15">
        <f t="shared" si="3"/>
        <v>3447.55</v>
      </c>
      <c r="O66" s="23">
        <f t="shared" si="7"/>
        <v>6895.1</v>
      </c>
      <c r="P66" s="24">
        <f t="shared" si="4"/>
        <v>82741.200000000012</v>
      </c>
      <c r="Q66" s="15">
        <f t="shared" si="9"/>
        <v>6895.1</v>
      </c>
      <c r="R66" s="15">
        <f t="shared" si="5"/>
        <v>2068.5300000000002</v>
      </c>
      <c r="S66" s="23"/>
      <c r="T66" s="38">
        <f t="shared" si="6"/>
        <v>91704.830000000016</v>
      </c>
      <c r="U66" s="41" t="s">
        <v>38</v>
      </c>
      <c r="V66" s="41" t="s">
        <v>38</v>
      </c>
    </row>
    <row r="67" spans="1:24" x14ac:dyDescent="0.25">
      <c r="A67" s="13">
        <v>393</v>
      </c>
      <c r="B67" s="29" t="s">
        <v>33</v>
      </c>
      <c r="C67" s="29" t="s">
        <v>26</v>
      </c>
      <c r="D67" s="15">
        <v>3449.86</v>
      </c>
      <c r="E67" s="15">
        <v>2532</v>
      </c>
      <c r="F67" s="15">
        <f t="shared" si="1"/>
        <v>60768</v>
      </c>
      <c r="G67" s="15"/>
      <c r="H67" s="15">
        <v>450</v>
      </c>
      <c r="I67" s="23">
        <v>300</v>
      </c>
      <c r="J67" s="23">
        <v>100</v>
      </c>
      <c r="K67" s="15">
        <v>53.05</v>
      </c>
      <c r="L67" s="15">
        <f t="shared" si="10"/>
        <v>21673.199999999997</v>
      </c>
      <c r="M67" s="15">
        <v>12.5</v>
      </c>
      <c r="N67" s="15">
        <f t="shared" si="3"/>
        <v>3447.55</v>
      </c>
      <c r="O67" s="23">
        <f t="shared" si="7"/>
        <v>6895.1</v>
      </c>
      <c r="P67" s="24">
        <f t="shared" si="4"/>
        <v>82741.200000000012</v>
      </c>
      <c r="Q67" s="15">
        <f t="shared" si="9"/>
        <v>6895.1</v>
      </c>
      <c r="R67" s="15">
        <f t="shared" si="5"/>
        <v>2068.5300000000002</v>
      </c>
      <c r="S67" s="23"/>
      <c r="T67" s="38">
        <f t="shared" si="6"/>
        <v>91704.830000000016</v>
      </c>
      <c r="U67" s="41" t="s">
        <v>38</v>
      </c>
      <c r="V67" s="41" t="s">
        <v>38</v>
      </c>
    </row>
    <row r="68" spans="1:24" x14ac:dyDescent="0.25">
      <c r="A68" s="13">
        <v>394</v>
      </c>
      <c r="B68" s="29" t="s">
        <v>33</v>
      </c>
      <c r="C68" s="29" t="s">
        <v>26</v>
      </c>
      <c r="D68" s="15">
        <v>3449.86</v>
      </c>
      <c r="E68" s="15">
        <v>2532</v>
      </c>
      <c r="F68" s="15">
        <f t="shared" si="1"/>
        <v>60768</v>
      </c>
      <c r="G68" s="15"/>
      <c r="H68" s="15">
        <v>450</v>
      </c>
      <c r="I68" s="15">
        <v>300</v>
      </c>
      <c r="J68" s="15">
        <v>100</v>
      </c>
      <c r="K68" s="15">
        <v>53.05</v>
      </c>
      <c r="L68" s="15">
        <f t="shared" si="10"/>
        <v>21673.199999999997</v>
      </c>
      <c r="M68" s="15">
        <v>12.5</v>
      </c>
      <c r="N68" s="15">
        <f t="shared" si="3"/>
        <v>3447.55</v>
      </c>
      <c r="O68" s="15">
        <f>N68*2</f>
        <v>6895.1</v>
      </c>
      <c r="P68" s="18">
        <f>+O68*12</f>
        <v>82741.200000000012</v>
      </c>
      <c r="Q68" s="15">
        <f t="shared" si="9"/>
        <v>6895.1</v>
      </c>
      <c r="R68" s="15">
        <f t="shared" si="5"/>
        <v>2068.5300000000002</v>
      </c>
      <c r="S68" s="15"/>
      <c r="T68" s="19">
        <f t="shared" si="6"/>
        <v>91704.830000000016</v>
      </c>
      <c r="U68" s="41" t="s">
        <v>38</v>
      </c>
      <c r="V68" s="41" t="s">
        <v>38</v>
      </c>
    </row>
    <row r="69" spans="1:24" x14ac:dyDescent="0.25">
      <c r="A69" s="13">
        <v>395</v>
      </c>
      <c r="B69" s="31" t="s">
        <v>34</v>
      </c>
      <c r="C69" s="29" t="s">
        <v>35</v>
      </c>
      <c r="D69" s="15">
        <v>3111.6</v>
      </c>
      <c r="E69" s="15">
        <v>2400</v>
      </c>
      <c r="F69" s="15">
        <f>E69*24</f>
        <v>57600</v>
      </c>
      <c r="G69" s="15"/>
      <c r="H69" s="15">
        <v>188.34</v>
      </c>
      <c r="I69" s="15">
        <v>200</v>
      </c>
      <c r="J69" s="15">
        <v>150</v>
      </c>
      <c r="K69" s="15">
        <v>150</v>
      </c>
      <c r="L69" s="15">
        <f>SUM(H69+I69+J69+K69)*24</f>
        <v>16520.16</v>
      </c>
      <c r="M69" s="15">
        <v>23.26</v>
      </c>
      <c r="N69" s="15">
        <f>+E69+H69+I69+J69+K69+M69</f>
        <v>3111.6000000000004</v>
      </c>
      <c r="O69" s="15">
        <f>N69*2</f>
        <v>6223.2000000000007</v>
      </c>
      <c r="P69" s="18">
        <f>+O69*12</f>
        <v>74678.400000000009</v>
      </c>
      <c r="Q69" s="15">
        <f>+N69*2</f>
        <v>6223.2000000000007</v>
      </c>
      <c r="R69" s="15">
        <f>+(N69*2)*0.3</f>
        <v>1866.96</v>
      </c>
      <c r="S69" s="15"/>
      <c r="T69" s="19">
        <f>P69+Q69+R69+S69</f>
        <v>82768.560000000012</v>
      </c>
      <c r="U69" s="41" t="s">
        <v>38</v>
      </c>
      <c r="V69" s="41" t="s">
        <v>38</v>
      </c>
    </row>
    <row r="70" spans="1:24" s="33" customFormat="1" ht="12.75" x14ac:dyDescent="0.2">
      <c r="A70" s="26"/>
      <c r="B70" s="27"/>
      <c r="C70" s="27"/>
      <c r="D70" s="28" t="e">
        <f t="shared" ref="D70:T70" si="11">+#REF!+#REF!+#REF!+#REF!+#REF!+#REF!+#REF!+#REF!+#REF!+#REF!+#REF!+#REF!+#REF!+#REF!+#REF!+#REF!+#REF!+#REF!+#REF!+#REF!+#REF!+#REF!+#REF!+#REF!+#REF!+#REF!+#REF!+#REF!+#REF!+#REF!+#REF!+#REF!+#REF!+#REF!+#REF!+#REF!+#REF!+#REF!+D4+#REF!+#REF!</f>
        <v>#REF!</v>
      </c>
      <c r="E70" s="28" t="e">
        <f t="shared" ref="E70:U70" si="12">+#REF!+#REF!+#REF!+#REF!+#REF!+#REF!+#REF!+#REF!+#REF!+#REF!+#REF!+#REF!+#REF!+#REF!+#REF!+#REF!+#REF!+#REF!+#REF!+#REF!+#REF!+#REF!+#REF!+#REF!+#REF!+#REF!+#REF!+#REF!+#REF!+#REF!+#REF!+#REF!+#REF!+#REF!+#REF!+#REF!+#REF!+#REF!+E4+#REF!+#REF!</f>
        <v>#REF!</v>
      </c>
      <c r="F70" s="28" t="e">
        <f t="shared" ref="F70:V70" si="13">+#REF!+#REF!+#REF!+#REF!+#REF!+#REF!+#REF!+#REF!+#REF!+#REF!+#REF!+#REF!+#REF!+#REF!+#REF!+#REF!+#REF!+#REF!+#REF!+#REF!+#REF!+#REF!+#REF!+#REF!+#REF!+#REF!+#REF!+#REF!+#REF!+#REF!+#REF!+#REF!+#REF!+#REF!+#REF!+#REF!+#REF!+#REF!+F4+#REF!+#REF!</f>
        <v>#REF!</v>
      </c>
      <c r="G70" s="28" t="e">
        <f t="shared" ref="G70:W70" si="14">+#REF!+#REF!+#REF!+#REF!+#REF!+#REF!+#REF!+#REF!+#REF!+#REF!+#REF!+#REF!+#REF!+#REF!+#REF!+#REF!+#REF!+#REF!+#REF!+#REF!+#REF!+#REF!+#REF!+#REF!+#REF!+#REF!+#REF!+#REF!+#REF!+#REF!+#REF!+#REF!+#REF!+#REF!+#REF!+#REF!+#REF!+#REF!+G4+#REF!+#REF!</f>
        <v>#REF!</v>
      </c>
      <c r="H70" s="28" t="e">
        <f t="shared" ref="H70:X70" si="15">+#REF!+#REF!+#REF!+#REF!+#REF!+#REF!+#REF!+#REF!+#REF!+#REF!+#REF!+#REF!+#REF!+#REF!+#REF!+#REF!+#REF!+#REF!+#REF!+#REF!+#REF!+#REF!+#REF!+#REF!+#REF!+#REF!+#REF!+#REF!+#REF!+#REF!+#REF!+#REF!+#REF!+#REF!+#REF!+#REF!+#REF!+#REF!+H4+#REF!+#REF!</f>
        <v>#REF!</v>
      </c>
      <c r="I70" s="28" t="e">
        <f t="shared" ref="I70:Y70" si="16">+#REF!+#REF!+#REF!+#REF!+#REF!+#REF!+#REF!+#REF!+#REF!+#REF!+#REF!+#REF!+#REF!+#REF!+#REF!+#REF!+#REF!+#REF!+#REF!+#REF!+#REF!+#REF!+#REF!+#REF!+#REF!+#REF!+#REF!+#REF!+#REF!+#REF!+#REF!+#REF!+#REF!+#REF!+#REF!+#REF!+#REF!+#REF!+I4+#REF!+#REF!</f>
        <v>#REF!</v>
      </c>
      <c r="J70" s="28" t="e">
        <f t="shared" ref="J70:Z70" si="17">+#REF!+#REF!+#REF!+#REF!+#REF!+#REF!+#REF!+#REF!+#REF!+#REF!+#REF!+#REF!+#REF!+#REF!+#REF!+#REF!+#REF!+#REF!+#REF!+#REF!+#REF!+#REF!+#REF!+#REF!+#REF!+#REF!+#REF!+#REF!+#REF!+#REF!+#REF!+#REF!+#REF!+#REF!+#REF!+#REF!+#REF!+#REF!+J4+#REF!+#REF!</f>
        <v>#REF!</v>
      </c>
      <c r="K70" s="28" t="e">
        <f t="shared" ref="K70:AA70" si="18">+#REF!+#REF!+#REF!+#REF!+#REF!+#REF!+#REF!+#REF!+#REF!+#REF!+#REF!+#REF!+#REF!+#REF!+#REF!+#REF!+#REF!+#REF!+#REF!+#REF!+#REF!+#REF!+#REF!+#REF!+#REF!+#REF!+#REF!+#REF!+#REF!+#REF!+#REF!+#REF!+#REF!+#REF!+#REF!+#REF!+#REF!+#REF!+K4+#REF!+#REF!</f>
        <v>#REF!</v>
      </c>
      <c r="L70" s="28" t="e">
        <f t="shared" ref="L70:AB70" si="19">+#REF!+#REF!+#REF!+#REF!+#REF!+#REF!+#REF!+#REF!+#REF!+#REF!+#REF!+#REF!+#REF!+#REF!+#REF!+#REF!+#REF!+#REF!+#REF!+#REF!+#REF!+#REF!+#REF!+#REF!+#REF!+#REF!+#REF!+#REF!+#REF!+#REF!+#REF!+#REF!+#REF!+#REF!+#REF!+#REF!+#REF!+#REF!+L4+#REF!+#REF!</f>
        <v>#REF!</v>
      </c>
      <c r="M70" s="28" t="e">
        <f t="shared" ref="M70:AC70" si="20">+#REF!+#REF!+#REF!+#REF!+#REF!+#REF!+#REF!+#REF!+#REF!+#REF!+#REF!+#REF!+#REF!+#REF!+#REF!+#REF!+#REF!+#REF!+#REF!+#REF!+#REF!+#REF!+#REF!+#REF!+#REF!+#REF!+#REF!+#REF!+#REF!+#REF!+#REF!+#REF!+#REF!+#REF!+#REF!+#REF!+#REF!+#REF!+M4+#REF!+#REF!</f>
        <v>#REF!</v>
      </c>
      <c r="N70" s="28" t="e">
        <f t="shared" ref="N70:AD70" si="21">+#REF!+#REF!+#REF!+#REF!+#REF!+#REF!+#REF!+#REF!+#REF!+#REF!+#REF!+#REF!+#REF!+#REF!+#REF!+#REF!+#REF!+#REF!+#REF!+#REF!+#REF!+#REF!+#REF!+#REF!+#REF!+#REF!+#REF!+#REF!+#REF!+#REF!+#REF!+#REF!+#REF!+#REF!+#REF!+#REF!+#REF!+#REF!+N4+#REF!+#REF!</f>
        <v>#REF!</v>
      </c>
      <c r="O70" s="28" t="e">
        <f t="shared" ref="O70:AE70" si="22">+#REF!+#REF!+#REF!+#REF!+#REF!+#REF!+#REF!+#REF!+#REF!+#REF!+#REF!+#REF!+#REF!+#REF!+#REF!+#REF!+#REF!+#REF!+#REF!+#REF!+#REF!+#REF!+#REF!+#REF!+#REF!+#REF!+#REF!+#REF!+#REF!+#REF!+#REF!+#REF!+#REF!+#REF!+#REF!+#REF!+#REF!+#REF!+O4+#REF!+#REF!</f>
        <v>#REF!</v>
      </c>
      <c r="P70" s="28" t="e">
        <f t="shared" ref="P70:AF70" si="23">+#REF!+#REF!+#REF!+#REF!+#REF!+#REF!+#REF!+#REF!+#REF!+#REF!+#REF!+#REF!+#REF!+#REF!+#REF!+#REF!+#REF!+#REF!+#REF!+#REF!+#REF!+#REF!+#REF!+#REF!+#REF!+#REF!+#REF!+#REF!+#REF!+#REF!+#REF!+#REF!+#REF!+#REF!+#REF!+#REF!+#REF!+#REF!+P4+#REF!+#REF!</f>
        <v>#REF!</v>
      </c>
      <c r="Q70" s="28" t="e">
        <f t="shared" ref="Q70:AG70" si="24">+#REF!+#REF!+#REF!+#REF!+#REF!+#REF!+#REF!+#REF!+#REF!+#REF!+#REF!+#REF!+#REF!+#REF!+#REF!+#REF!+#REF!+#REF!+#REF!+#REF!+#REF!+#REF!+#REF!+#REF!+#REF!+#REF!+#REF!+#REF!+#REF!+#REF!+#REF!+#REF!+#REF!+#REF!+#REF!+#REF!+#REF!+#REF!+Q4+#REF!+#REF!</f>
        <v>#REF!</v>
      </c>
      <c r="R70" s="28" t="e">
        <f t="shared" ref="R70:AH70" si="25">+#REF!+#REF!+#REF!+#REF!+#REF!+#REF!+#REF!+#REF!+#REF!+#REF!+#REF!+#REF!+#REF!+#REF!+#REF!+#REF!+#REF!+#REF!+#REF!+#REF!+#REF!+#REF!+#REF!+#REF!+#REF!+#REF!+#REF!+#REF!+#REF!+#REF!+#REF!+#REF!+#REF!+#REF!+#REF!+#REF!+#REF!+#REF!+R4+#REF!+#REF!</f>
        <v>#REF!</v>
      </c>
      <c r="S70" s="28" t="e">
        <f t="shared" ref="S70:AI70" si="26">+#REF!+#REF!+#REF!+#REF!+#REF!+#REF!+#REF!+#REF!+#REF!+#REF!+#REF!+#REF!+#REF!+#REF!+#REF!+#REF!+#REF!+#REF!+#REF!+#REF!+#REF!+#REF!+#REF!+#REF!+#REF!+#REF!+#REF!+#REF!+#REF!+#REF!+#REF!+#REF!+#REF!+#REF!+#REF!+#REF!+#REF!+#REF!+S4+#REF!+#REF!</f>
        <v>#REF!</v>
      </c>
      <c r="T70" s="28" t="e">
        <f t="shared" ref="T70:AJ70" si="27">+#REF!+#REF!+#REF!+#REF!+#REF!+#REF!+#REF!+#REF!+#REF!+#REF!+#REF!+#REF!+#REF!+#REF!+#REF!+#REF!+#REF!+#REF!+#REF!+#REF!+#REF!+#REF!+#REF!+#REF!+#REF!+#REF!+#REF!+#REF!+#REF!+#REF!+#REF!+#REF!+#REF!+#REF!+#REF!+#REF!+#REF!+#REF!+T4+#REF!+#REF!</f>
        <v>#REF!</v>
      </c>
      <c r="V70" s="34"/>
      <c r="W70" s="34"/>
      <c r="X70" s="34"/>
    </row>
  </sheetData>
  <mergeCells count="15">
    <mergeCell ref="R2:R3"/>
    <mergeCell ref="S2:S3"/>
    <mergeCell ref="T2:T3"/>
    <mergeCell ref="U2:U3"/>
    <mergeCell ref="V2:V3"/>
    <mergeCell ref="A1:D2"/>
    <mergeCell ref="E1:N1"/>
    <mergeCell ref="O1:T1"/>
    <mergeCell ref="E2:E3"/>
    <mergeCell ref="H2:K2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184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PRESTACIONES DEPARTAMENTO DE SP</vt:lpstr>
      <vt:lpstr>'PRESTACIONES DEPARTAMENTO DE SP'!Área_de_impresión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2023-12-14T17:53:22Z</cp:lastPrinted>
  <dcterms:created xsi:type="dcterms:W3CDTF">2023-12-14T17:04:58Z</dcterms:created>
  <dcterms:modified xsi:type="dcterms:W3CDTF">2023-12-14T18:04:54Z</dcterms:modified>
</cp:coreProperties>
</file>