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DO EMILIO\Desktop\HERBICIDA\"/>
    </mc:Choice>
  </mc:AlternateContent>
  <bookViews>
    <workbookView xWindow="0" yWindow="0" windowWidth="20490" windowHeight="7350"/>
  </bookViews>
  <sheets>
    <sheet name="Hoja1" sheetId="1" r:id="rId1"/>
    <sheet name="Hoja2" sheetId="2" r:id="rId2"/>
  </sheets>
  <definedNames>
    <definedName name="_xlnm._FilterDatabase" localSheetId="0" hidden="1">Hoja1!$B$1:$Q$136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9" i="1" l="1"/>
  <c r="J6" i="1" l="1"/>
  <c r="J60" i="1" l="1"/>
  <c r="J128" i="1" l="1"/>
  <c r="J122" i="1"/>
  <c r="J94" i="1"/>
  <c r="J61" i="1" l="1"/>
  <c r="J58" i="1"/>
  <c r="J53" i="1"/>
  <c r="J49" i="1"/>
  <c r="J45" i="1"/>
  <c r="J33" i="1"/>
  <c r="J32" i="1"/>
  <c r="J31" i="1"/>
  <c r="J26" i="1"/>
  <c r="J25" i="1"/>
  <c r="J23" i="1"/>
  <c r="J22" i="1"/>
  <c r="J19" i="1"/>
  <c r="J18" i="1"/>
  <c r="J12" i="1"/>
  <c r="J8" i="1"/>
</calcChain>
</file>

<file path=xl/sharedStrings.xml><?xml version="1.0" encoding="utf-8"?>
<sst xmlns="http://schemas.openxmlformats.org/spreadsheetml/2006/main" count="1445" uniqueCount="445">
  <si>
    <t>NO.</t>
  </si>
  <si>
    <t xml:space="preserve"> TELEFONO</t>
  </si>
  <si>
    <t>CURP</t>
  </si>
  <si>
    <t>NOMBRE (S)</t>
  </si>
  <si>
    <t>APELLIDO PATERNO</t>
  </si>
  <si>
    <t>APELLIDO MATERNO</t>
  </si>
  <si>
    <t>MUNICIPIO</t>
  </si>
  <si>
    <t>LOCALIDAD</t>
  </si>
  <si>
    <t>HECTAREAS</t>
  </si>
  <si>
    <t>OBSERVACIONES</t>
  </si>
  <si>
    <t>BALLEZA</t>
  </si>
  <si>
    <t>OCAMPO</t>
  </si>
  <si>
    <t>SANTA BARBARA</t>
  </si>
  <si>
    <t>GUERRERO</t>
  </si>
  <si>
    <t>ROJAS</t>
  </si>
  <si>
    <t>LAS TROJES</t>
  </si>
  <si>
    <t>RANGEL</t>
  </si>
  <si>
    <t>LOPEZ</t>
  </si>
  <si>
    <t>SANTA REGINA</t>
  </si>
  <si>
    <t>HERNANDEZ</t>
  </si>
  <si>
    <t>SALAS</t>
  </si>
  <si>
    <t>SORIA</t>
  </si>
  <si>
    <t>ORTIZ</t>
  </si>
  <si>
    <t>LA HACIENDITA</t>
  </si>
  <si>
    <t>IBARRA</t>
  </si>
  <si>
    <t>CACR720109HGTHLF04</t>
  </si>
  <si>
    <t>RAFAEL</t>
  </si>
  <si>
    <t xml:space="preserve">CHAVEZ </t>
  </si>
  <si>
    <t>COLUNGA</t>
  </si>
  <si>
    <t>SORJ830316HGTRJN09</t>
  </si>
  <si>
    <t>JUAN PABLO</t>
  </si>
  <si>
    <t>CALLEJON DEL CONEJO</t>
  </si>
  <si>
    <t>LORV800630HGTPZC03</t>
  </si>
  <si>
    <t xml:space="preserve">VICENTE </t>
  </si>
  <si>
    <t>RUIZ</t>
  </si>
  <si>
    <t>LA ESCONDIDA</t>
  </si>
  <si>
    <t>MEMS690107MGTNRC03</t>
  </si>
  <si>
    <t>MA DEL SOCORRO</t>
  </si>
  <si>
    <t>MENDEZ</t>
  </si>
  <si>
    <t>MARTINEZ</t>
  </si>
  <si>
    <t>LA TINAJA</t>
  </si>
  <si>
    <t>MIGUEL</t>
  </si>
  <si>
    <t>TORRES</t>
  </si>
  <si>
    <t>AEVM720807HGTCLN04</t>
  </si>
  <si>
    <t>MANUEL</t>
  </si>
  <si>
    <t>ACEVEDO</t>
  </si>
  <si>
    <t>VALLE</t>
  </si>
  <si>
    <t>20 DE NOVIEMBRE</t>
  </si>
  <si>
    <t>NEMR580909HGTGRC06</t>
  </si>
  <si>
    <t>RICARDO</t>
  </si>
  <si>
    <t>NEGRETE</t>
  </si>
  <si>
    <t>LUHA850227MGTVRM05</t>
  </si>
  <si>
    <t>AMALIA</t>
  </si>
  <si>
    <t>LUEVANO</t>
  </si>
  <si>
    <t>CARL930916HJCPMS07</t>
  </si>
  <si>
    <t>LUIS ENRIQUE</t>
  </si>
  <si>
    <t>CAPUCHINO</t>
  </si>
  <si>
    <t>RAMOS</t>
  </si>
  <si>
    <t>CARMEN DEL NORTE</t>
  </si>
  <si>
    <t>LORJ511028MGTPZN06</t>
  </si>
  <si>
    <t>JUANA</t>
  </si>
  <si>
    <t>RUSL461011HGTZGS06</t>
  </si>
  <si>
    <t xml:space="preserve">LUIS  </t>
  </si>
  <si>
    <t>SEGURA</t>
  </si>
  <si>
    <t>SAAF530406HGTNRL08</t>
  </si>
  <si>
    <t>J. FELIX</t>
  </si>
  <si>
    <t>SANCHEZ</t>
  </si>
  <si>
    <t>ARENAS</t>
  </si>
  <si>
    <t>VENM680929HGTLGG05</t>
  </si>
  <si>
    <t>VELAZQUEZ</t>
  </si>
  <si>
    <t>HEPJ410210HGTRRS07</t>
  </si>
  <si>
    <t>J. JESUS</t>
  </si>
  <si>
    <t>HERRERA</t>
  </si>
  <si>
    <t>PRADO</t>
  </si>
  <si>
    <t>CORJ711009HGTRYN05</t>
  </si>
  <si>
    <t>JUAN</t>
  </si>
  <si>
    <t>CORTES</t>
  </si>
  <si>
    <t>REYES</t>
  </si>
  <si>
    <t>NASP710418HGTVSR07</t>
  </si>
  <si>
    <t>PERFECTO</t>
  </si>
  <si>
    <t>NAVARRO</t>
  </si>
  <si>
    <t>SUSTAITA</t>
  </si>
  <si>
    <t>EL MEZQUITE</t>
  </si>
  <si>
    <t>LOBD710104HGTPLM00</t>
  </si>
  <si>
    <t>DOMINGO</t>
  </si>
  <si>
    <t>MAES720325MGTTSC03</t>
  </si>
  <si>
    <t>MARIA SOCORRO</t>
  </si>
  <si>
    <t>MATA</t>
  </si>
  <si>
    <t>ESPINOZA</t>
  </si>
  <si>
    <t>CABRAS DE GUADALUPE</t>
  </si>
  <si>
    <t>J. GUADALUPE</t>
  </si>
  <si>
    <t>MORENO</t>
  </si>
  <si>
    <t>HESJ760506HGTRLN01</t>
  </si>
  <si>
    <t>NARDA DANIELA</t>
  </si>
  <si>
    <t>MAOI660410MGTCRG00</t>
  </si>
  <si>
    <t xml:space="preserve">IGNACIA </t>
  </si>
  <si>
    <t>MACIAS</t>
  </si>
  <si>
    <t>ORTA</t>
  </si>
  <si>
    <t>RULN940528MGTZPR04</t>
  </si>
  <si>
    <t>MOCL590810HGTRRR03</t>
  </si>
  <si>
    <t>LORENZO</t>
  </si>
  <si>
    <t>CARRERAS</t>
  </si>
  <si>
    <t>EL PAJARO</t>
  </si>
  <si>
    <t>LORA571003HGTPZD08</t>
  </si>
  <si>
    <t>ADOLFO</t>
  </si>
  <si>
    <t>COCJ670920MGTLLS04</t>
  </si>
  <si>
    <t>JOSEFINA</t>
  </si>
  <si>
    <t>COLLAZO</t>
  </si>
  <si>
    <t>AACF880319HGTLLD07</t>
  </si>
  <si>
    <t>JOSE FIDENCIO</t>
  </si>
  <si>
    <t>ALVARADO</t>
  </si>
  <si>
    <t>ZAHA531206HJCMRR06</t>
  </si>
  <si>
    <t>AURELIO</t>
  </si>
  <si>
    <t>ZAMARRIPA</t>
  </si>
  <si>
    <t>MACE710928HGTRSF01</t>
  </si>
  <si>
    <t>JOSE EFREN</t>
  </si>
  <si>
    <t>CASTILLO</t>
  </si>
  <si>
    <t>PUERTA DE LA AGUILILLA</t>
  </si>
  <si>
    <t>HOCF560503MGTRLL07</t>
  </si>
  <si>
    <t>FELIPA</t>
  </si>
  <si>
    <t>HORTA</t>
  </si>
  <si>
    <t>CARG600102MGTRND04</t>
  </si>
  <si>
    <t>MA. GUADALUPE</t>
  </si>
  <si>
    <t>CARMONA</t>
  </si>
  <si>
    <t>OACJ620917HGTRLS02</t>
  </si>
  <si>
    <t xml:space="preserve">JOSE </t>
  </si>
  <si>
    <t>MAOP530115MGTCRL06</t>
  </si>
  <si>
    <t>PAULA</t>
  </si>
  <si>
    <t>HEGM661017MGTRRR09</t>
  </si>
  <si>
    <t>MARGARITA</t>
  </si>
  <si>
    <t>GARCIA</t>
  </si>
  <si>
    <t>JAEM610423HGTSSY02</t>
  </si>
  <si>
    <t>MAYOLO</t>
  </si>
  <si>
    <t>JASSO</t>
  </si>
  <si>
    <t>ESPINOSA</t>
  </si>
  <si>
    <t>PAOJ520228HGTRRS00</t>
  </si>
  <si>
    <t>JOSE</t>
  </si>
  <si>
    <t>PAOJ780206HGTRRN00</t>
  </si>
  <si>
    <t>JUAN MANUEL</t>
  </si>
  <si>
    <t>HEGL511218MGTRRZ08</t>
  </si>
  <si>
    <t>MA. DE LA LUZ</t>
  </si>
  <si>
    <t>CAGJ400318HGTMRN29</t>
  </si>
  <si>
    <t>CAMACHO</t>
  </si>
  <si>
    <t>CAGJ830629HGTMNN06</t>
  </si>
  <si>
    <t>GONZALEZ</t>
  </si>
  <si>
    <t>CARJ640619HGTPML09</t>
  </si>
  <si>
    <t>JULIO</t>
  </si>
  <si>
    <t>RAMIREZ</t>
  </si>
  <si>
    <t>SILVA</t>
  </si>
  <si>
    <t>MENDOZA</t>
  </si>
  <si>
    <t>MONJARAS</t>
  </si>
  <si>
    <t>RAMS880219MGTMCN05</t>
  </si>
  <si>
    <t>SANDRA PAULINA</t>
  </si>
  <si>
    <t>CUEVAS DE VISTA HERMOSA</t>
  </si>
  <si>
    <t>MEJS700312MGTNSL06</t>
  </si>
  <si>
    <t xml:space="preserve">SILVIA </t>
  </si>
  <si>
    <t xml:space="preserve">MENDOZA </t>
  </si>
  <si>
    <t>SIMM650503HGTLNR00</t>
  </si>
  <si>
    <t>J. MARGARITO</t>
  </si>
  <si>
    <t>PESM660511HGTRLX00</t>
  </si>
  <si>
    <t>MAXIMO</t>
  </si>
  <si>
    <t>PEREZ</t>
  </si>
  <si>
    <t>SALINAS</t>
  </si>
  <si>
    <t>CARF511120HGTLDL15</t>
  </si>
  <si>
    <t>CALIXTO</t>
  </si>
  <si>
    <t>RODRIGUEZ</t>
  </si>
  <si>
    <t>CACJ461124HGTHVN04</t>
  </si>
  <si>
    <t>CUEVAS</t>
  </si>
  <si>
    <t>HELG810401MSPRPL00</t>
  </si>
  <si>
    <t>GLORIA GUADALUPE</t>
  </si>
  <si>
    <t>SAN FRANCISCO</t>
  </si>
  <si>
    <t>OAOI500708HGTRRS04</t>
  </si>
  <si>
    <t>JOSE ISABEL</t>
  </si>
  <si>
    <t>TLACHIQUERA</t>
  </si>
  <si>
    <t>MOLE831118MGTRPR01</t>
  </si>
  <si>
    <t xml:space="preserve">MORALES </t>
  </si>
  <si>
    <t>SIMH730329HGTLNR05</t>
  </si>
  <si>
    <t>HERACLIO</t>
  </si>
  <si>
    <t>LOMF451023HGTMNR06</t>
  </si>
  <si>
    <t>FRUMENCIO</t>
  </si>
  <si>
    <t>LOMELI</t>
  </si>
  <si>
    <t>MESA670820HGTNLR08</t>
  </si>
  <si>
    <t>ARTURO</t>
  </si>
  <si>
    <t>SALAZAR</t>
  </si>
  <si>
    <t>GURV770224MGTRJR02</t>
  </si>
  <si>
    <t>VERONICA</t>
  </si>
  <si>
    <t xml:space="preserve">GUERRERO </t>
  </si>
  <si>
    <t>RORM740525HGTDNG00</t>
  </si>
  <si>
    <t>MIGUEL ANGEL</t>
  </si>
  <si>
    <t>MECJ570919HGTNSN00</t>
  </si>
  <si>
    <t>JENARO JOSE</t>
  </si>
  <si>
    <t>CASARES</t>
  </si>
  <si>
    <t>CAMPOS</t>
  </si>
  <si>
    <t>AALG460507MGTLPD06</t>
  </si>
  <si>
    <t>JAPM721002HGTSRG05</t>
  </si>
  <si>
    <t>OICO660521MGTRRF06</t>
  </si>
  <si>
    <t>OFELIA</t>
  </si>
  <si>
    <t>CARDONA</t>
  </si>
  <si>
    <t>TOMM500929HGTRNG05</t>
  </si>
  <si>
    <t>MANCILLA</t>
  </si>
  <si>
    <t>CAGP770904MGTSRT09</t>
  </si>
  <si>
    <t>PATRICIA</t>
  </si>
  <si>
    <t>CASTAÑON</t>
  </si>
  <si>
    <t>VEINTE DE NOVIEMBRE</t>
  </si>
  <si>
    <t>MECL661220HGTNZN07</t>
  </si>
  <si>
    <t>LEONARDO</t>
  </si>
  <si>
    <t>CAZARES</t>
  </si>
  <si>
    <t>LIPA681116HGTRNR01</t>
  </si>
  <si>
    <t>ARMANDO</t>
  </si>
  <si>
    <t>LIRA</t>
  </si>
  <si>
    <t>PUENTE</t>
  </si>
  <si>
    <t>ROXB260331HGTDXN06</t>
  </si>
  <si>
    <t>BENJAMIN</t>
  </si>
  <si>
    <t>AAGL800107MGTLRL05</t>
  </si>
  <si>
    <t>LILIANA</t>
  </si>
  <si>
    <t>ALVAREZ</t>
  </si>
  <si>
    <t>PEZM511017MGTRMR00</t>
  </si>
  <si>
    <t>TOSR610528MGTRLS16</t>
  </si>
  <si>
    <t>MA. DEL ROSARIO</t>
  </si>
  <si>
    <t>CAYJ550318HGTHXS03</t>
  </si>
  <si>
    <t>YAÑEZ</t>
  </si>
  <si>
    <t>CAXA260710MGTRXM07</t>
  </si>
  <si>
    <t>OEXJ550304HGTRXN06</t>
  </si>
  <si>
    <t xml:space="preserve">JUAN </t>
  </si>
  <si>
    <t>ORTEGA</t>
  </si>
  <si>
    <t>CUSG671018MGTRVR04</t>
  </si>
  <si>
    <t>MA GRACIELA</t>
  </si>
  <si>
    <t>DE LA CRUZ</t>
  </si>
  <si>
    <t>SAAVEDRA</t>
  </si>
  <si>
    <t>GACHUPINES</t>
  </si>
  <si>
    <t>JAAJ321121HGTSGN07</t>
  </si>
  <si>
    <t>AGUIÑAGA</t>
  </si>
  <si>
    <t>EARE740722MGTSML01</t>
  </si>
  <si>
    <t>ELISA</t>
  </si>
  <si>
    <t xml:space="preserve">ESTRADA </t>
  </si>
  <si>
    <t>ROMERO</t>
  </si>
  <si>
    <t>EL PUERQUITO</t>
  </si>
  <si>
    <t>IAUJ580726HGTBBR09</t>
  </si>
  <si>
    <t>JORGE</t>
  </si>
  <si>
    <t>UBALLE</t>
  </si>
  <si>
    <t>EL TORREON</t>
  </si>
  <si>
    <t>MXME700703HGTCTL01</t>
  </si>
  <si>
    <t>ELIODORO</t>
  </si>
  <si>
    <t>MOTA</t>
  </si>
  <si>
    <t>CARE561201HGTLDL07</t>
  </si>
  <si>
    <t>ELIGIO</t>
  </si>
  <si>
    <t>MAGM700530MGTRRR01</t>
  </si>
  <si>
    <t>MARIA</t>
  </si>
  <si>
    <t>REAJ530923HGTYMN08</t>
  </si>
  <si>
    <t>AMAYA</t>
  </si>
  <si>
    <t>SACM620819HGTLLR06</t>
  </si>
  <si>
    <t>MARTIN</t>
  </si>
  <si>
    <t>MAOC650109HGTCRN04</t>
  </si>
  <si>
    <t>J. CONCEPCION</t>
  </si>
  <si>
    <t>CARJ801211HGTPMS03</t>
  </si>
  <si>
    <t>JOSE JESUS</t>
  </si>
  <si>
    <t>MAOJ720902HGTCRS01</t>
  </si>
  <si>
    <t>RAMF440120MSPMRR09</t>
  </si>
  <si>
    <t xml:space="preserve">FRANCISCA </t>
  </si>
  <si>
    <t>CARJ881129HJCPMN03</t>
  </si>
  <si>
    <t>JUAN CARLOS</t>
  </si>
  <si>
    <t>MOTJ450606HGTNRN09</t>
  </si>
  <si>
    <t>MONTELONGO</t>
  </si>
  <si>
    <t>ROGR860313HGTMRD06</t>
  </si>
  <si>
    <t>RODRIGO JAVIER</t>
  </si>
  <si>
    <t>ROMO</t>
  </si>
  <si>
    <t>CAGG680123HGTMNL09</t>
  </si>
  <si>
    <t>MACG511202MGTRHD02</t>
  </si>
  <si>
    <t>CHAVEZ</t>
  </si>
  <si>
    <t>LUGR550519HGTCYS11</t>
  </si>
  <si>
    <t>J. ROSARIO</t>
  </si>
  <si>
    <t>LUCIO</t>
  </si>
  <si>
    <t>GAYTAN</t>
  </si>
  <si>
    <t>ROGS411128MGTMRN15</t>
  </si>
  <si>
    <t>MA. DE SAN JUAN</t>
  </si>
  <si>
    <t>MAGJ650930HGTRTR03</t>
  </si>
  <si>
    <t>GUTIERREZ</t>
  </si>
  <si>
    <t>LAGUNA CERCADA</t>
  </si>
  <si>
    <t>AVILEZ</t>
  </si>
  <si>
    <t>AACH700325HGTRPM09</t>
  </si>
  <si>
    <t>HUMBERTO</t>
  </si>
  <si>
    <t>ARANDA</t>
  </si>
  <si>
    <t>ROMJ760312MGTSRS05</t>
  </si>
  <si>
    <t>ROSTRO</t>
  </si>
  <si>
    <t>JAEC540911HGTSSR01</t>
  </si>
  <si>
    <t>CARLOS</t>
  </si>
  <si>
    <t>ROGM370924HGTJMR02</t>
  </si>
  <si>
    <t>J MERCED</t>
  </si>
  <si>
    <t>GOMEZ</t>
  </si>
  <si>
    <t>GARS440820HGTLMM06</t>
  </si>
  <si>
    <t>SAMUEL</t>
  </si>
  <si>
    <t>GALVAN</t>
  </si>
  <si>
    <t>LOCL561217HGTPNZ07</t>
  </si>
  <si>
    <t>LAZARO</t>
  </si>
  <si>
    <t>CONTRERAS</t>
  </si>
  <si>
    <t>GURF391004HGTRMR05</t>
  </si>
  <si>
    <t>JOSE FRANCISCO</t>
  </si>
  <si>
    <t>GURC430324MGTRMT07</t>
  </si>
  <si>
    <t>CATALINA</t>
  </si>
  <si>
    <t>MESM620703HGTNLR07</t>
  </si>
  <si>
    <t>HECS720626HGTRRC17</t>
  </si>
  <si>
    <t>J. SOCORRO</t>
  </si>
  <si>
    <t>ROGM640807HDFJMR04</t>
  </si>
  <si>
    <t>LOEG580324HZSPSD03</t>
  </si>
  <si>
    <t>ESCOBEDO</t>
  </si>
  <si>
    <t>GOMG601215MGTNRD08</t>
  </si>
  <si>
    <t>SOBF510517MGTRNL08</t>
  </si>
  <si>
    <t>FELISA</t>
  </si>
  <si>
    <t>BUENO</t>
  </si>
  <si>
    <t>LA CALAVERA</t>
  </si>
  <si>
    <t>MEMS770427MGTNRN09</t>
  </si>
  <si>
    <t>SAN JUANA</t>
  </si>
  <si>
    <t>MARES</t>
  </si>
  <si>
    <t>ROPJ731207HGTMRR02</t>
  </si>
  <si>
    <t>PESG381222MGTRLD01</t>
  </si>
  <si>
    <t>SAMS680724HGTLCC03</t>
  </si>
  <si>
    <t>EL POTRERO</t>
  </si>
  <si>
    <t>INVERSION TOTAL ($)</t>
  </si>
  <si>
    <t>APOYO MUNICIPAL ($)</t>
  </si>
  <si>
    <t>INVERSION DEL SOLICITANTE ($)</t>
  </si>
  <si>
    <t>PRECIO POR LITRO MPIO</t>
  </si>
  <si>
    <t>PRECIO POR  LITRO BENEFICIARIO</t>
  </si>
  <si>
    <t>LITROS POR HECTAREA</t>
  </si>
  <si>
    <t xml:space="preserve">VICTOR </t>
  </si>
  <si>
    <t>HECTOR MANUEL</t>
  </si>
  <si>
    <t>ARRONA</t>
  </si>
  <si>
    <t>SAMJ550302HGTNRN01</t>
  </si>
  <si>
    <t>ADAN</t>
  </si>
  <si>
    <t>FLORES</t>
  </si>
  <si>
    <t>GILBERTO</t>
  </si>
  <si>
    <t>FACM851026HGTLSR02</t>
  </si>
  <si>
    <t>MARCOS ALEJANDRO</t>
  </si>
  <si>
    <t xml:space="preserve">FAIOLA </t>
  </si>
  <si>
    <t>RANCHO CABRAS DE GUADALUPE</t>
  </si>
  <si>
    <t>CARR560617MGTMBS00</t>
  </si>
  <si>
    <t>ROSA ELENA</t>
  </si>
  <si>
    <t>ROBLEDO</t>
  </si>
  <si>
    <t>ERICKA</t>
  </si>
  <si>
    <t>frijol</t>
  </si>
  <si>
    <t xml:space="preserve">LUIS ENRIQUE </t>
  </si>
  <si>
    <t>SERNA</t>
  </si>
  <si>
    <t>ROPL700908MGTJRZ08</t>
  </si>
  <si>
    <t>LUZ MARIA</t>
  </si>
  <si>
    <t>$1,299.80</t>
  </si>
  <si>
    <t>$748.68</t>
  </si>
  <si>
    <t>$551.12</t>
  </si>
  <si>
    <t>$1,949.70</t>
  </si>
  <si>
    <t>$1,123.02</t>
  </si>
  <si>
    <t>$826.68</t>
  </si>
  <si>
    <t>$2,599.60</t>
  </si>
  <si>
    <t>$1,497.36</t>
  </si>
  <si>
    <t>$1,102.24</t>
  </si>
  <si>
    <t>GUGS670515MGTRNC03</t>
  </si>
  <si>
    <t>MA. DEL SOCORRO</t>
  </si>
  <si>
    <t>GAAT891015MGTRVR06</t>
  </si>
  <si>
    <t>TERESA</t>
  </si>
  <si>
    <t>GAAE930118HSPRVF06</t>
  </si>
  <si>
    <t>EFRAIN</t>
  </si>
  <si>
    <t>MICAELA</t>
  </si>
  <si>
    <t>MEBM891028MGTNLC04</t>
  </si>
  <si>
    <t>SIMY060929MGTLNVA6</t>
  </si>
  <si>
    <t>YVETHE</t>
  </si>
  <si>
    <t>JOSE DE JESUS</t>
  </si>
  <si>
    <t>LUIS FERNANDO</t>
  </si>
  <si>
    <t>JOSE LUIS</t>
  </si>
  <si>
    <t>CIRO</t>
  </si>
  <si>
    <t>LARA</t>
  </si>
  <si>
    <t>GUILLERMO</t>
  </si>
  <si>
    <t>JUANITA</t>
  </si>
  <si>
    <t>SAN JOSE DEL TORREON</t>
  </si>
  <si>
    <t>ALFREDO SALVADOR</t>
  </si>
  <si>
    <t>PADILLA</t>
  </si>
  <si>
    <t>MACIEL</t>
  </si>
  <si>
    <t xml:space="preserve">RAUL </t>
  </si>
  <si>
    <t>DE HARO</t>
  </si>
  <si>
    <t>GERARDO</t>
  </si>
  <si>
    <t>JOSE ALFREDO</t>
  </si>
  <si>
    <t>JESUS SALVADOR</t>
  </si>
  <si>
    <t>SAN PEDO DE IBARRA</t>
  </si>
  <si>
    <t>KAREN LORENA</t>
  </si>
  <si>
    <t xml:space="preserve">MATA </t>
  </si>
  <si>
    <t xml:space="preserve">ORTA </t>
  </si>
  <si>
    <t>$1,200.00</t>
  </si>
  <si>
    <t>$691.20</t>
  </si>
  <si>
    <t>$508.80</t>
  </si>
  <si>
    <t>$900.00</t>
  </si>
  <si>
    <t>$518.40</t>
  </si>
  <si>
    <t>$381.60</t>
  </si>
  <si>
    <t>SAN ISIDRO</t>
  </si>
  <si>
    <t>ROPG771214MGTRD07</t>
  </si>
  <si>
    <t>MARIA GUADALUPE</t>
  </si>
  <si>
    <t>MAGA760825MGTRTN10</t>
  </si>
  <si>
    <t>MA. ANGELICA</t>
  </si>
  <si>
    <t>CARP640706HGTMBB04</t>
  </si>
  <si>
    <t>PABLO</t>
  </si>
  <si>
    <t>YAVJ581117HGTXLS04</t>
  </si>
  <si>
    <t>VALADEZ</t>
  </si>
  <si>
    <t>JUSJ771008HGTRLN08</t>
  </si>
  <si>
    <t>JUAN SERGIO</t>
  </si>
  <si>
    <t xml:space="preserve">JUAREZ </t>
  </si>
  <si>
    <t>SAN RAFAEL</t>
  </si>
  <si>
    <t>ROGR610119HGTNBTY06</t>
  </si>
  <si>
    <t>RAYNMUNDO</t>
  </si>
  <si>
    <t>SATM560722MGTLRG02</t>
  </si>
  <si>
    <t>MAGDALENA</t>
  </si>
  <si>
    <t>ROLB681006HGTDMR01</t>
  </si>
  <si>
    <t>J BRUNO</t>
  </si>
  <si>
    <t>HEHA831225HGTRRR00</t>
  </si>
  <si>
    <t>FOPL611112HGTLCS08</t>
  </si>
  <si>
    <t xml:space="preserve">JOSE LUIS </t>
  </si>
  <si>
    <t>PICON</t>
  </si>
  <si>
    <t>RORC610310HGTDDR12</t>
  </si>
  <si>
    <t xml:space="preserve">J CARMEN </t>
  </si>
  <si>
    <t>ROFM640822HGTDLR08</t>
  </si>
  <si>
    <t xml:space="preserve">                                                                                                     </t>
  </si>
  <si>
    <t>SOOC740714MGTRRC04</t>
  </si>
  <si>
    <t>CECILIA</t>
  </si>
  <si>
    <t xml:space="preserve">SORIA </t>
  </si>
  <si>
    <t>AURR740813HGTGDB07</t>
  </si>
  <si>
    <t xml:space="preserve">ROBERTO </t>
  </si>
  <si>
    <t xml:space="preserve">AGUIÑAGA </t>
  </si>
  <si>
    <t>RUSC600211MGTZGN09</t>
  </si>
  <si>
    <t>MA. CONCEPCION</t>
  </si>
  <si>
    <t>LOMC701104HGTPNR04</t>
  </si>
  <si>
    <t>FOTL400416MGTLRZ03</t>
  </si>
  <si>
    <t>SIMJ660814HGTLNS07</t>
  </si>
  <si>
    <t>MAFA720102HGTCLD00</t>
  </si>
  <si>
    <t>MESL020906HGTNRSA6</t>
  </si>
  <si>
    <t>AACV930728HSPRPC09</t>
  </si>
  <si>
    <t>ROLH751207HJCDPC04</t>
  </si>
  <si>
    <t>MARL020827HGTCMSA1</t>
  </si>
  <si>
    <t>MAML680911HGTCCS08</t>
  </si>
  <si>
    <t>LALC581004HJCRRR07</t>
  </si>
  <si>
    <t>HAMR590107HGTRRL08</t>
  </si>
  <si>
    <t>SARG570407HGTLZL02</t>
  </si>
  <si>
    <t>CORJ650518HGTLDS08</t>
  </si>
  <si>
    <t>PAMA540208HJCDCL07</t>
  </si>
  <si>
    <t>SARG590305HGTZR04</t>
  </si>
  <si>
    <t>HESA740409HGTRLL02</t>
  </si>
  <si>
    <t>CAGJ901216HJCHNS04</t>
  </si>
  <si>
    <t>CAGR881221HJCHNL08</t>
  </si>
  <si>
    <t>CORK950308MGTLZR04</t>
  </si>
  <si>
    <t>MAEV730719HGTTSC05</t>
  </si>
  <si>
    <t>AUTJ590211HGTGRN01</t>
  </si>
  <si>
    <t>CARJ660501HGTPMS02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</si>
</sst>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;[Red]\-&quot;$&quot;#,##0.00"/>
    <numFmt numFmtId="164" formatCode="&quot;$&quot;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1" xfId="0" applyBorder="1"/>
    <xf numFmtId="0" fontId="0" fillId="0" borderId="0" xfId="0" applyFill="1"/>
    <xf numFmtId="0" fontId="0" fillId="0" borderId="1" xfId="0" applyFill="1" applyBorder="1"/>
    <xf numFmtId="0" fontId="0" fillId="0" borderId="3" xfId="0" applyBorder="1"/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8" fontId="0" fillId="0" borderId="1" xfId="0" applyNumberFormat="1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0" fontId="1" fillId="4" borderId="1" xfId="0" applyFont="1" applyFill="1" applyBorder="1" applyAlignment="1">
      <alignment horizontal="center" vertical="center" wrapText="1"/>
    </xf>
    <xf numFmtId="0" fontId="0" fillId="3" borderId="0" xfId="0" applyFill="1"/>
    <xf numFmtId="0" fontId="3" fillId="3" borderId="1" xfId="0" applyFont="1" applyFill="1" applyBorder="1"/>
    <xf numFmtId="0" fontId="3" fillId="3" borderId="1" xfId="0" applyFont="1" applyFill="1" applyBorder="1" applyAlignment="1">
      <alignment horizontal="center"/>
    </xf>
    <xf numFmtId="0" fontId="0" fillId="3" borderId="1" xfId="0" applyFont="1" applyFill="1" applyBorder="1"/>
    <xf numFmtId="0" fontId="0" fillId="3" borderId="1" xfId="0" applyFont="1" applyFill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49" fontId="0" fillId="0" borderId="2" xfId="0" applyNumberForma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62"/>
  <sheetViews>
    <sheetView tabSelected="1" zoomScaleNormal="100" workbookViewId="0">
      <pane ySplit="1" topLeftCell="A143" activePane="bottomLeft" state="frozen"/>
      <selection pane="bottomLeft" activeCell="B145" sqref="B145"/>
    </sheetView>
  </sheetViews>
  <sheetFormatPr baseColWidth="10" defaultRowHeight="15" x14ac:dyDescent="0.25"/>
  <cols>
    <col min="1" max="1" width="2.85546875" customWidth="1"/>
    <col min="2" max="2" width="7.140625" style="8" customWidth="1"/>
    <col min="3" max="3" width="15.140625" style="8" bestFit="1" customWidth="1"/>
    <col min="4" max="4" width="22.85546875" style="8" bestFit="1" customWidth="1"/>
    <col min="5" max="5" width="19.42578125" customWidth="1"/>
    <col min="6" max="6" width="17.42578125" customWidth="1"/>
    <col min="7" max="7" width="16.28515625" customWidth="1"/>
    <col min="8" max="8" width="13.42578125" customWidth="1"/>
    <col min="9" max="9" width="24.28515625" customWidth="1"/>
    <col min="10" max="10" width="15.7109375" style="8" bestFit="1" customWidth="1"/>
    <col min="11" max="11" width="13.85546875" style="8" customWidth="1"/>
    <col min="12" max="12" width="11.85546875" style="8" customWidth="1"/>
    <col min="13" max="13" width="14.85546875" style="8" customWidth="1"/>
    <col min="14" max="14" width="12.5703125" style="8" customWidth="1"/>
    <col min="15" max="15" width="13.42578125" style="8" customWidth="1"/>
    <col min="16" max="16" width="13.7109375" style="8" customWidth="1"/>
    <col min="17" max="17" width="68" bestFit="1" customWidth="1"/>
    <col min="20" max="20" width="11.42578125" customWidth="1"/>
    <col min="21" max="21" width="13.7109375" customWidth="1"/>
    <col min="22" max="22" width="14.140625" customWidth="1"/>
    <col min="23" max="23" width="14.5703125" customWidth="1"/>
  </cols>
  <sheetData>
    <row r="1" spans="2:22" ht="60" x14ac:dyDescent="0.25"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9" t="s">
        <v>5</v>
      </c>
      <c r="H1" s="1" t="s">
        <v>6</v>
      </c>
      <c r="I1" s="1" t="s">
        <v>7</v>
      </c>
      <c r="J1" s="1" t="s">
        <v>8</v>
      </c>
      <c r="K1" s="13" t="s">
        <v>322</v>
      </c>
      <c r="L1" s="9" t="s">
        <v>320</v>
      </c>
      <c r="M1" s="9" t="s">
        <v>321</v>
      </c>
      <c r="N1" s="13" t="s">
        <v>317</v>
      </c>
      <c r="O1" s="13" t="s">
        <v>318</v>
      </c>
      <c r="P1" s="13" t="s">
        <v>319</v>
      </c>
      <c r="Q1" s="1" t="s">
        <v>9</v>
      </c>
    </row>
    <row r="2" spans="2:22" x14ac:dyDescent="0.25">
      <c r="B2" s="12">
        <v>1</v>
      </c>
      <c r="C2" s="12">
        <v>4281042975</v>
      </c>
      <c r="D2" s="23" t="s">
        <v>25</v>
      </c>
      <c r="E2" s="2" t="s">
        <v>26</v>
      </c>
      <c r="F2" s="2" t="s">
        <v>27</v>
      </c>
      <c r="G2" s="2" t="s">
        <v>28</v>
      </c>
      <c r="H2" s="11" t="s">
        <v>11</v>
      </c>
      <c r="I2" s="2" t="s">
        <v>18</v>
      </c>
      <c r="J2" s="6">
        <v>2</v>
      </c>
      <c r="K2" s="6">
        <v>2</v>
      </c>
      <c r="L2" s="10">
        <v>374.34</v>
      </c>
      <c r="M2" s="10">
        <v>275.56</v>
      </c>
      <c r="N2" s="19" t="s">
        <v>343</v>
      </c>
      <c r="O2" s="19" t="s">
        <v>344</v>
      </c>
      <c r="P2" s="19" t="s">
        <v>345</v>
      </c>
      <c r="Q2" s="2"/>
    </row>
    <row r="3" spans="2:22" x14ac:dyDescent="0.25">
      <c r="B3" s="12">
        <v>2</v>
      </c>
      <c r="C3" s="12">
        <v>4281080129</v>
      </c>
      <c r="D3" s="23" t="s">
        <v>29</v>
      </c>
      <c r="E3" s="2" t="s">
        <v>30</v>
      </c>
      <c r="F3" s="2" t="s">
        <v>21</v>
      </c>
      <c r="G3" s="2" t="s">
        <v>14</v>
      </c>
      <c r="H3" s="11" t="s">
        <v>11</v>
      </c>
      <c r="I3" s="2" t="s">
        <v>31</v>
      </c>
      <c r="J3" s="6">
        <v>6</v>
      </c>
      <c r="K3" s="6">
        <v>4</v>
      </c>
      <c r="L3" s="10">
        <v>374.34</v>
      </c>
      <c r="M3" s="10">
        <v>275.56</v>
      </c>
      <c r="N3" s="19" t="s">
        <v>349</v>
      </c>
      <c r="O3" s="19" t="s">
        <v>350</v>
      </c>
      <c r="P3" s="19" t="s">
        <v>351</v>
      </c>
      <c r="Q3" s="2"/>
    </row>
    <row r="4" spans="2:22" x14ac:dyDescent="0.25">
      <c r="B4" s="12">
        <v>3</v>
      </c>
      <c r="C4" s="12">
        <v>4281142616</v>
      </c>
      <c r="D4" s="23" t="s">
        <v>32</v>
      </c>
      <c r="E4" s="2" t="s">
        <v>33</v>
      </c>
      <c r="F4" s="2" t="s">
        <v>17</v>
      </c>
      <c r="G4" s="2" t="s">
        <v>34</v>
      </c>
      <c r="H4" s="11" t="s">
        <v>11</v>
      </c>
      <c r="I4" s="2" t="s">
        <v>35</v>
      </c>
      <c r="J4" s="6">
        <v>2</v>
      </c>
      <c r="K4" s="6">
        <v>2</v>
      </c>
      <c r="L4" s="10">
        <v>374.34</v>
      </c>
      <c r="M4" s="10">
        <v>275.56</v>
      </c>
      <c r="N4" s="19" t="s">
        <v>343</v>
      </c>
      <c r="O4" s="19" t="s">
        <v>344</v>
      </c>
      <c r="P4" s="19" t="s">
        <v>345</v>
      </c>
      <c r="Q4" s="2"/>
    </row>
    <row r="5" spans="2:22" x14ac:dyDescent="0.25">
      <c r="B5" s="12">
        <v>4</v>
      </c>
      <c r="C5" s="12">
        <v>4281271784</v>
      </c>
      <c r="D5" s="23" t="s">
        <v>36</v>
      </c>
      <c r="E5" s="2" t="s">
        <v>37</v>
      </c>
      <c r="F5" s="2" t="s">
        <v>38</v>
      </c>
      <c r="G5" s="2" t="s">
        <v>39</v>
      </c>
      <c r="H5" s="11" t="s">
        <v>11</v>
      </c>
      <c r="I5" s="2" t="s">
        <v>40</v>
      </c>
      <c r="J5" s="6">
        <v>5</v>
      </c>
      <c r="K5" s="6">
        <v>4</v>
      </c>
      <c r="L5" s="10">
        <v>374.34</v>
      </c>
      <c r="M5" s="10">
        <v>275.56</v>
      </c>
      <c r="N5" s="19" t="s">
        <v>349</v>
      </c>
      <c r="O5" s="19" t="s">
        <v>350</v>
      </c>
      <c r="P5" s="19" t="s">
        <v>351</v>
      </c>
      <c r="Q5" s="2"/>
    </row>
    <row r="6" spans="2:22" x14ac:dyDescent="0.25">
      <c r="B6" s="12">
        <v>5</v>
      </c>
      <c r="C6" s="12">
        <v>4961413747</v>
      </c>
      <c r="D6" s="6" t="s">
        <v>393</v>
      </c>
      <c r="E6" s="2" t="s">
        <v>394</v>
      </c>
      <c r="F6" s="2" t="s">
        <v>192</v>
      </c>
      <c r="G6" s="2" t="s">
        <v>336</v>
      </c>
      <c r="H6" s="11" t="s">
        <v>11</v>
      </c>
      <c r="I6" s="2" t="s">
        <v>35</v>
      </c>
      <c r="J6" s="6">
        <f>1.27+2.98</f>
        <v>4.25</v>
      </c>
      <c r="K6" s="6">
        <v>3</v>
      </c>
      <c r="L6" s="10">
        <v>374.34</v>
      </c>
      <c r="M6" s="10">
        <v>275.56</v>
      </c>
      <c r="N6" s="19" t="s">
        <v>346</v>
      </c>
      <c r="O6" s="19" t="s">
        <v>347</v>
      </c>
      <c r="P6" s="19" t="s">
        <v>348</v>
      </c>
      <c r="Q6" s="2"/>
    </row>
    <row r="7" spans="2:22" x14ac:dyDescent="0.25">
      <c r="B7" s="12">
        <v>6</v>
      </c>
      <c r="C7" s="12">
        <v>4281170984</v>
      </c>
      <c r="D7" s="6" t="s">
        <v>43</v>
      </c>
      <c r="E7" s="2" t="s">
        <v>44</v>
      </c>
      <c r="F7" s="2" t="s">
        <v>45</v>
      </c>
      <c r="G7" s="2" t="s">
        <v>46</v>
      </c>
      <c r="H7" s="11" t="s">
        <v>11</v>
      </c>
      <c r="I7" s="2" t="s">
        <v>47</v>
      </c>
      <c r="J7" s="6">
        <v>4</v>
      </c>
      <c r="K7" s="6">
        <v>4</v>
      </c>
      <c r="L7" s="10">
        <v>374.34</v>
      </c>
      <c r="M7" s="10">
        <v>275.56</v>
      </c>
      <c r="N7" s="19" t="s">
        <v>349</v>
      </c>
      <c r="O7" s="19" t="s">
        <v>350</v>
      </c>
      <c r="P7" s="19" t="s">
        <v>351</v>
      </c>
      <c r="Q7" s="2"/>
    </row>
    <row r="8" spans="2:22" x14ac:dyDescent="0.25">
      <c r="B8" s="12">
        <v>7</v>
      </c>
      <c r="C8" s="12">
        <v>4281103059</v>
      </c>
      <c r="D8" s="6" t="s">
        <v>48</v>
      </c>
      <c r="E8" s="2" t="s">
        <v>49</v>
      </c>
      <c r="F8" s="2" t="s">
        <v>50</v>
      </c>
      <c r="G8" s="2" t="s">
        <v>39</v>
      </c>
      <c r="H8" s="11" t="s">
        <v>11</v>
      </c>
      <c r="I8" s="2" t="s">
        <v>11</v>
      </c>
      <c r="J8" s="6">
        <f>2.9+1.02+0.36+0.3</f>
        <v>4.58</v>
      </c>
      <c r="K8" s="6">
        <v>4</v>
      </c>
      <c r="L8" s="10">
        <v>374.34</v>
      </c>
      <c r="M8" s="10">
        <v>275.56</v>
      </c>
      <c r="N8" s="19" t="s">
        <v>349</v>
      </c>
      <c r="O8" s="19" t="s">
        <v>350</v>
      </c>
      <c r="P8" s="19" t="s">
        <v>351</v>
      </c>
      <c r="Q8" s="2"/>
    </row>
    <row r="9" spans="2:22" x14ac:dyDescent="0.25">
      <c r="B9" s="12">
        <v>8</v>
      </c>
      <c r="C9" s="12">
        <v>4281148239</v>
      </c>
      <c r="D9" s="6" t="s">
        <v>51</v>
      </c>
      <c r="E9" s="2" t="s">
        <v>52</v>
      </c>
      <c r="F9" s="2" t="s">
        <v>53</v>
      </c>
      <c r="G9" s="2" t="s">
        <v>19</v>
      </c>
      <c r="H9" s="11" t="s">
        <v>11</v>
      </c>
      <c r="I9" s="2" t="s">
        <v>23</v>
      </c>
      <c r="J9" s="6">
        <v>8</v>
      </c>
      <c r="K9" s="6">
        <v>4</v>
      </c>
      <c r="L9" s="10">
        <v>374.34</v>
      </c>
      <c r="M9" s="10">
        <v>275.56</v>
      </c>
      <c r="N9" s="19" t="s">
        <v>349</v>
      </c>
      <c r="O9" s="19" t="s">
        <v>350</v>
      </c>
      <c r="P9" s="19" t="s">
        <v>351</v>
      </c>
      <c r="Q9" s="2"/>
    </row>
    <row r="10" spans="2:22" x14ac:dyDescent="0.25">
      <c r="B10" s="12">
        <v>9</v>
      </c>
      <c r="C10" s="12">
        <v>4494847049</v>
      </c>
      <c r="D10" s="6" t="s">
        <v>54</v>
      </c>
      <c r="E10" s="2" t="s">
        <v>55</v>
      </c>
      <c r="F10" s="2" t="s">
        <v>56</v>
      </c>
      <c r="G10" s="2" t="s">
        <v>57</v>
      </c>
      <c r="H10" s="11" t="s">
        <v>11</v>
      </c>
      <c r="I10" s="2" t="s">
        <v>58</v>
      </c>
      <c r="J10" s="6">
        <v>5</v>
      </c>
      <c r="K10" s="6">
        <v>4</v>
      </c>
      <c r="L10" s="10">
        <v>374.34</v>
      </c>
      <c r="M10" s="10">
        <v>275.56</v>
      </c>
      <c r="N10" s="19" t="s">
        <v>349</v>
      </c>
      <c r="O10" s="19" t="s">
        <v>350</v>
      </c>
      <c r="P10" s="19" t="s">
        <v>351</v>
      </c>
      <c r="Q10" s="2"/>
      <c r="T10" s="3"/>
      <c r="U10" s="3"/>
      <c r="V10" s="3"/>
    </row>
    <row r="11" spans="2:22" s="3" customFormat="1" x14ac:dyDescent="0.25">
      <c r="B11" s="12">
        <v>10</v>
      </c>
      <c r="C11" s="12">
        <v>4961017125</v>
      </c>
      <c r="D11" s="7" t="s">
        <v>59</v>
      </c>
      <c r="E11" s="4" t="s">
        <v>60</v>
      </c>
      <c r="F11" s="4" t="s">
        <v>17</v>
      </c>
      <c r="G11" s="4" t="s">
        <v>34</v>
      </c>
      <c r="H11" s="11" t="s">
        <v>11</v>
      </c>
      <c r="I11" s="4" t="s">
        <v>35</v>
      </c>
      <c r="J11" s="7">
        <v>5</v>
      </c>
      <c r="K11" s="7">
        <v>3</v>
      </c>
      <c r="L11" s="10">
        <v>374.34</v>
      </c>
      <c r="M11" s="10">
        <v>275.56</v>
      </c>
      <c r="N11" s="19" t="s">
        <v>346</v>
      </c>
      <c r="O11" s="19" t="s">
        <v>347</v>
      </c>
      <c r="P11" s="19" t="s">
        <v>348</v>
      </c>
      <c r="Q11" s="4"/>
      <c r="T11"/>
      <c r="U11"/>
      <c r="V11"/>
    </row>
    <row r="12" spans="2:22" x14ac:dyDescent="0.25">
      <c r="B12" s="12">
        <v>11</v>
      </c>
      <c r="C12" s="12">
        <v>4281074841</v>
      </c>
      <c r="D12" s="6" t="s">
        <v>61</v>
      </c>
      <c r="E12" s="2" t="s">
        <v>62</v>
      </c>
      <c r="F12" s="2" t="s">
        <v>34</v>
      </c>
      <c r="G12" s="2" t="s">
        <v>63</v>
      </c>
      <c r="H12" s="11" t="s">
        <v>11</v>
      </c>
      <c r="I12" s="2" t="s">
        <v>35</v>
      </c>
      <c r="J12" s="6">
        <f>2.08+1.09+2.94</f>
        <v>6.1099999999999994</v>
      </c>
      <c r="K12" s="6">
        <v>4</v>
      </c>
      <c r="L12" s="10">
        <v>374.34</v>
      </c>
      <c r="M12" s="10">
        <v>275.56</v>
      </c>
      <c r="N12" s="19" t="s">
        <v>349</v>
      </c>
      <c r="O12" s="19" t="s">
        <v>350</v>
      </c>
      <c r="P12" s="19" t="s">
        <v>351</v>
      </c>
      <c r="Q12" s="2"/>
    </row>
    <row r="13" spans="2:22" x14ac:dyDescent="0.25">
      <c r="B13" s="12">
        <v>12</v>
      </c>
      <c r="C13" s="12">
        <v>4794782581</v>
      </c>
      <c r="D13" s="6" t="s">
        <v>64</v>
      </c>
      <c r="E13" s="2" t="s">
        <v>65</v>
      </c>
      <c r="F13" s="2" t="s">
        <v>66</v>
      </c>
      <c r="G13" s="2" t="s">
        <v>67</v>
      </c>
      <c r="H13" s="11" t="s">
        <v>11</v>
      </c>
      <c r="I13" s="4" t="s">
        <v>40</v>
      </c>
      <c r="J13" s="6">
        <v>8</v>
      </c>
      <c r="K13" s="6">
        <v>4</v>
      </c>
      <c r="L13" s="10">
        <v>374.34</v>
      </c>
      <c r="M13" s="10">
        <v>275.56</v>
      </c>
      <c r="N13" s="19" t="s">
        <v>349</v>
      </c>
      <c r="O13" s="19" t="s">
        <v>350</v>
      </c>
      <c r="P13" s="19" t="s">
        <v>351</v>
      </c>
      <c r="Q13" s="5"/>
    </row>
    <row r="14" spans="2:22" x14ac:dyDescent="0.25">
      <c r="B14" s="12">
        <v>13</v>
      </c>
      <c r="C14" s="12">
        <v>4794786006</v>
      </c>
      <c r="D14" s="7" t="s">
        <v>68</v>
      </c>
      <c r="E14" s="4" t="s">
        <v>41</v>
      </c>
      <c r="F14" s="4" t="s">
        <v>69</v>
      </c>
      <c r="G14" s="4" t="s">
        <v>50</v>
      </c>
      <c r="H14" s="11" t="s">
        <v>11</v>
      </c>
      <c r="I14" s="4" t="s">
        <v>40</v>
      </c>
      <c r="J14" s="7">
        <v>10</v>
      </c>
      <c r="K14" s="7">
        <v>3</v>
      </c>
      <c r="L14" s="10">
        <v>374.34</v>
      </c>
      <c r="M14" s="10">
        <v>275.56</v>
      </c>
      <c r="N14" s="19" t="s">
        <v>346</v>
      </c>
      <c r="O14" s="19" t="s">
        <v>347</v>
      </c>
      <c r="P14" s="19" t="s">
        <v>348</v>
      </c>
      <c r="Q14" s="2"/>
      <c r="T14" s="14"/>
      <c r="U14" s="14"/>
      <c r="V14" s="14"/>
    </row>
    <row r="15" spans="2:22" s="14" customFormat="1" x14ac:dyDescent="0.25">
      <c r="B15" s="12">
        <v>14</v>
      </c>
      <c r="C15" s="12">
        <v>4281033074</v>
      </c>
      <c r="D15" s="12" t="s">
        <v>70</v>
      </c>
      <c r="E15" s="11" t="s">
        <v>71</v>
      </c>
      <c r="F15" s="11" t="s">
        <v>72</v>
      </c>
      <c r="G15" s="11" t="s">
        <v>73</v>
      </c>
      <c r="H15" s="11" t="s">
        <v>11</v>
      </c>
      <c r="I15" s="11" t="s">
        <v>23</v>
      </c>
      <c r="J15" s="12">
        <v>4</v>
      </c>
      <c r="K15" s="12">
        <v>3</v>
      </c>
      <c r="L15" s="10">
        <v>374.34</v>
      </c>
      <c r="M15" s="10">
        <v>275.56</v>
      </c>
      <c r="N15" s="19" t="s">
        <v>346</v>
      </c>
      <c r="O15" s="19" t="s">
        <v>347</v>
      </c>
      <c r="P15" s="19" t="s">
        <v>348</v>
      </c>
      <c r="Q15" s="11"/>
      <c r="T15"/>
      <c r="U15"/>
      <c r="V15"/>
    </row>
    <row r="16" spans="2:22" x14ac:dyDescent="0.25">
      <c r="B16" s="12">
        <v>15</v>
      </c>
      <c r="C16" s="12">
        <v>4281145348</v>
      </c>
      <c r="D16" s="7" t="s">
        <v>74</v>
      </c>
      <c r="E16" s="4" t="s">
        <v>75</v>
      </c>
      <c r="F16" s="4" t="s">
        <v>76</v>
      </c>
      <c r="G16" s="4" t="s">
        <v>77</v>
      </c>
      <c r="H16" s="11" t="s">
        <v>11</v>
      </c>
      <c r="I16" s="4" t="s">
        <v>47</v>
      </c>
      <c r="J16" s="7">
        <v>7</v>
      </c>
      <c r="K16" s="7">
        <v>4</v>
      </c>
      <c r="L16" s="10">
        <v>374.34</v>
      </c>
      <c r="M16" s="10">
        <v>275.56</v>
      </c>
      <c r="N16" s="19" t="s">
        <v>349</v>
      </c>
      <c r="O16" s="19" t="s">
        <v>350</v>
      </c>
      <c r="P16" s="19" t="s">
        <v>351</v>
      </c>
      <c r="Q16" s="4"/>
    </row>
    <row r="17" spans="1:17" x14ac:dyDescent="0.25">
      <c r="B17" s="12">
        <v>16</v>
      </c>
      <c r="C17" s="12">
        <v>4286876255</v>
      </c>
      <c r="D17" s="7" t="s">
        <v>78</v>
      </c>
      <c r="E17" s="4" t="s">
        <v>79</v>
      </c>
      <c r="F17" s="4" t="s">
        <v>80</v>
      </c>
      <c r="G17" s="4" t="s">
        <v>81</v>
      </c>
      <c r="H17" s="11" t="s">
        <v>11</v>
      </c>
      <c r="I17" s="4" t="s">
        <v>82</v>
      </c>
      <c r="J17" s="6">
        <v>8</v>
      </c>
      <c r="K17" s="6">
        <v>4</v>
      </c>
      <c r="L17" s="10">
        <v>374.34</v>
      </c>
      <c r="M17" s="10">
        <v>275.56</v>
      </c>
      <c r="N17" s="19" t="s">
        <v>349</v>
      </c>
      <c r="O17" s="19" t="s">
        <v>350</v>
      </c>
      <c r="P17" s="19" t="s">
        <v>351</v>
      </c>
      <c r="Q17" s="2"/>
    </row>
    <row r="18" spans="1:17" x14ac:dyDescent="0.25">
      <c r="B18" s="12">
        <v>17</v>
      </c>
      <c r="C18" s="12">
        <v>4281910808</v>
      </c>
      <c r="D18" s="7" t="s">
        <v>83</v>
      </c>
      <c r="E18" s="4" t="s">
        <v>84</v>
      </c>
      <c r="F18" s="4" t="s">
        <v>17</v>
      </c>
      <c r="G18" s="4" t="s">
        <v>10</v>
      </c>
      <c r="H18" s="11" t="s">
        <v>11</v>
      </c>
      <c r="I18" s="4" t="s">
        <v>12</v>
      </c>
      <c r="J18" s="7">
        <f>2.42+1.49</f>
        <v>3.91</v>
      </c>
      <c r="K18" s="7">
        <v>3</v>
      </c>
      <c r="L18" s="10">
        <v>374.34</v>
      </c>
      <c r="M18" s="10">
        <v>275.56</v>
      </c>
      <c r="N18" s="19" t="s">
        <v>346</v>
      </c>
      <c r="O18" s="19" t="s">
        <v>347</v>
      </c>
      <c r="P18" s="19" t="s">
        <v>348</v>
      </c>
      <c r="Q18" s="2"/>
    </row>
    <row r="19" spans="1:17" x14ac:dyDescent="0.25">
      <c r="B19" s="12">
        <v>18</v>
      </c>
      <c r="C19" s="12">
        <v>4777068831</v>
      </c>
      <c r="D19" s="7" t="s">
        <v>85</v>
      </c>
      <c r="E19" s="4" t="s">
        <v>86</v>
      </c>
      <c r="F19" s="4" t="s">
        <v>87</v>
      </c>
      <c r="G19" s="4" t="s">
        <v>88</v>
      </c>
      <c r="H19" s="11" t="s">
        <v>11</v>
      </c>
      <c r="I19" s="4" t="s">
        <v>89</v>
      </c>
      <c r="J19" s="7">
        <f>2.05+0.39+1.58+0.5</f>
        <v>4.5199999999999996</v>
      </c>
      <c r="K19" s="7">
        <v>4</v>
      </c>
      <c r="L19" s="10">
        <v>374.34</v>
      </c>
      <c r="M19" s="10">
        <v>275.56</v>
      </c>
      <c r="N19" s="19" t="s">
        <v>349</v>
      </c>
      <c r="O19" s="19" t="s">
        <v>350</v>
      </c>
      <c r="P19" s="19" t="s">
        <v>351</v>
      </c>
      <c r="Q19" s="2"/>
    </row>
    <row r="20" spans="1:17" x14ac:dyDescent="0.25">
      <c r="B20" s="12">
        <v>19</v>
      </c>
      <c r="C20" s="12">
        <v>4286878655</v>
      </c>
      <c r="D20" s="7" t="s">
        <v>391</v>
      </c>
      <c r="E20" s="4" t="s">
        <v>392</v>
      </c>
      <c r="F20" s="4" t="s">
        <v>39</v>
      </c>
      <c r="G20" s="4" t="s">
        <v>276</v>
      </c>
      <c r="H20" s="11" t="s">
        <v>11</v>
      </c>
      <c r="I20" s="4" t="s">
        <v>40</v>
      </c>
      <c r="J20" s="7">
        <v>4</v>
      </c>
      <c r="K20" s="7">
        <v>4</v>
      </c>
      <c r="L20" s="10">
        <v>374.34</v>
      </c>
      <c r="M20" s="10">
        <v>275.56</v>
      </c>
      <c r="N20" s="19" t="s">
        <v>349</v>
      </c>
      <c r="O20" s="19" t="s">
        <v>350</v>
      </c>
      <c r="P20" s="19" t="s">
        <v>351</v>
      </c>
      <c r="Q20" s="2"/>
    </row>
    <row r="21" spans="1:17" x14ac:dyDescent="0.25">
      <c r="B21" s="12">
        <v>20</v>
      </c>
      <c r="C21" s="12">
        <v>4781241880</v>
      </c>
      <c r="D21" s="7" t="s">
        <v>92</v>
      </c>
      <c r="E21" s="4" t="s">
        <v>30</v>
      </c>
      <c r="F21" s="4" t="s">
        <v>19</v>
      </c>
      <c r="G21" s="4" t="s">
        <v>20</v>
      </c>
      <c r="H21" s="11" t="s">
        <v>11</v>
      </c>
      <c r="I21" s="4" t="s">
        <v>47</v>
      </c>
      <c r="J21" s="7">
        <v>7</v>
      </c>
      <c r="K21" s="7">
        <v>4</v>
      </c>
      <c r="L21" s="10">
        <v>374.34</v>
      </c>
      <c r="M21" s="10">
        <v>275.56</v>
      </c>
      <c r="N21" s="19" t="s">
        <v>349</v>
      </c>
      <c r="O21" s="19" t="s">
        <v>350</v>
      </c>
      <c r="P21" s="19" t="s">
        <v>351</v>
      </c>
      <c r="Q21" s="4"/>
    </row>
    <row r="22" spans="1:17" x14ac:dyDescent="0.25">
      <c r="B22" s="12">
        <v>21</v>
      </c>
      <c r="C22" s="12">
        <v>4281125115</v>
      </c>
      <c r="D22" s="7" t="s">
        <v>94</v>
      </c>
      <c r="E22" s="4" t="s">
        <v>95</v>
      </c>
      <c r="F22" s="4" t="s">
        <v>96</v>
      </c>
      <c r="G22" s="4" t="s">
        <v>97</v>
      </c>
      <c r="H22" s="11" t="s">
        <v>11</v>
      </c>
      <c r="I22" s="4" t="s">
        <v>35</v>
      </c>
      <c r="J22" s="7">
        <f>2.06+0.84+0.36</f>
        <v>3.26</v>
      </c>
      <c r="K22" s="7">
        <v>3</v>
      </c>
      <c r="L22" s="10">
        <v>374.34</v>
      </c>
      <c r="M22" s="10">
        <v>275.56</v>
      </c>
      <c r="N22" s="19" t="s">
        <v>346</v>
      </c>
      <c r="O22" s="19" t="s">
        <v>347</v>
      </c>
      <c r="P22" s="19" t="s">
        <v>348</v>
      </c>
      <c r="Q22" s="2"/>
    </row>
    <row r="23" spans="1:17" x14ac:dyDescent="0.25">
      <c r="B23" s="12">
        <v>22</v>
      </c>
      <c r="C23" s="12">
        <v>4773226181</v>
      </c>
      <c r="D23" s="7" t="s">
        <v>98</v>
      </c>
      <c r="E23" s="4" t="s">
        <v>93</v>
      </c>
      <c r="F23" s="4" t="s">
        <v>34</v>
      </c>
      <c r="G23" s="4" t="s">
        <v>17</v>
      </c>
      <c r="H23" s="11" t="s">
        <v>11</v>
      </c>
      <c r="I23" s="4" t="s">
        <v>35</v>
      </c>
      <c r="J23" s="7">
        <f>1.75+0.42</f>
        <v>2.17</v>
      </c>
      <c r="K23" s="7">
        <v>2</v>
      </c>
      <c r="L23" s="10">
        <v>374.34</v>
      </c>
      <c r="M23" s="10">
        <v>275.56</v>
      </c>
      <c r="N23" s="19" t="s">
        <v>343</v>
      </c>
      <c r="O23" s="19" t="s">
        <v>344</v>
      </c>
      <c r="P23" s="19" t="s">
        <v>345</v>
      </c>
      <c r="Q23" s="2"/>
    </row>
    <row r="24" spans="1:17" x14ac:dyDescent="0.25">
      <c r="A24" s="14"/>
      <c r="B24" s="12">
        <v>23</v>
      </c>
      <c r="C24" s="12">
        <v>4281025649</v>
      </c>
      <c r="D24" s="12" t="s">
        <v>99</v>
      </c>
      <c r="E24" s="11" t="s">
        <v>100</v>
      </c>
      <c r="F24" s="11" t="s">
        <v>91</v>
      </c>
      <c r="G24" s="11" t="s">
        <v>101</v>
      </c>
      <c r="H24" s="11" t="s">
        <v>11</v>
      </c>
      <c r="I24" s="11" t="s">
        <v>102</v>
      </c>
      <c r="J24" s="12">
        <v>4</v>
      </c>
      <c r="K24" s="12">
        <v>4</v>
      </c>
      <c r="L24" s="10">
        <v>374.34</v>
      </c>
      <c r="M24" s="10">
        <v>275.56</v>
      </c>
      <c r="N24" s="19" t="s">
        <v>349</v>
      </c>
      <c r="O24" s="19" t="s">
        <v>350</v>
      </c>
      <c r="P24" s="19" t="s">
        <v>351</v>
      </c>
      <c r="Q24" s="11"/>
    </row>
    <row r="25" spans="1:17" x14ac:dyDescent="0.25">
      <c r="B25" s="12">
        <v>24</v>
      </c>
      <c r="C25" s="12">
        <v>4281059906</v>
      </c>
      <c r="D25" s="7" t="s">
        <v>103</v>
      </c>
      <c r="E25" s="4" t="s">
        <v>104</v>
      </c>
      <c r="F25" s="4" t="s">
        <v>17</v>
      </c>
      <c r="G25" s="4" t="s">
        <v>34</v>
      </c>
      <c r="H25" s="11" t="s">
        <v>11</v>
      </c>
      <c r="I25" s="4" t="s">
        <v>35</v>
      </c>
      <c r="J25" s="6">
        <f>1.98+1.54+1.3+0.33+0.41</f>
        <v>5.5600000000000005</v>
      </c>
      <c r="K25" s="6">
        <v>4</v>
      </c>
      <c r="L25" s="10">
        <v>374.34</v>
      </c>
      <c r="M25" s="10">
        <v>275.56</v>
      </c>
      <c r="N25" s="19" t="s">
        <v>349</v>
      </c>
      <c r="O25" s="19" t="s">
        <v>350</v>
      </c>
      <c r="P25" s="19" t="s">
        <v>351</v>
      </c>
      <c r="Q25" s="2"/>
    </row>
    <row r="26" spans="1:17" x14ac:dyDescent="0.25">
      <c r="B26" s="12">
        <v>25</v>
      </c>
      <c r="C26" s="12">
        <v>4281025372</v>
      </c>
      <c r="D26" s="7" t="s">
        <v>105</v>
      </c>
      <c r="E26" s="4" t="s">
        <v>106</v>
      </c>
      <c r="F26" s="4" t="s">
        <v>28</v>
      </c>
      <c r="G26" s="4" t="s">
        <v>107</v>
      </c>
      <c r="H26" s="11" t="s">
        <v>11</v>
      </c>
      <c r="I26" s="4" t="s">
        <v>40</v>
      </c>
      <c r="J26" s="6">
        <f>2.1+0.54</f>
        <v>2.64</v>
      </c>
      <c r="K26" s="6">
        <v>2</v>
      </c>
      <c r="L26" s="10">
        <v>374.34</v>
      </c>
      <c r="M26" s="10">
        <v>275.56</v>
      </c>
      <c r="N26" s="19" t="s">
        <v>343</v>
      </c>
      <c r="O26" s="19" t="s">
        <v>344</v>
      </c>
      <c r="P26" s="19" t="s">
        <v>345</v>
      </c>
      <c r="Q26" s="2"/>
    </row>
    <row r="27" spans="1:17" x14ac:dyDescent="0.25">
      <c r="B27" s="12">
        <v>26</v>
      </c>
      <c r="C27" s="12">
        <v>4281061409</v>
      </c>
      <c r="D27" s="7" t="s">
        <v>108</v>
      </c>
      <c r="E27" s="4" t="s">
        <v>109</v>
      </c>
      <c r="F27" s="4" t="s">
        <v>110</v>
      </c>
      <c r="G27" s="4" t="s">
        <v>28</v>
      </c>
      <c r="H27" s="11" t="s">
        <v>11</v>
      </c>
      <c r="I27" s="4" t="s">
        <v>40</v>
      </c>
      <c r="J27" s="6">
        <v>3</v>
      </c>
      <c r="K27" s="6">
        <v>3</v>
      </c>
      <c r="L27" s="10">
        <v>374.34</v>
      </c>
      <c r="M27" s="10">
        <v>275.56</v>
      </c>
      <c r="N27" s="19" t="s">
        <v>346</v>
      </c>
      <c r="O27" s="19" t="s">
        <v>347</v>
      </c>
      <c r="P27" s="19" t="s">
        <v>348</v>
      </c>
      <c r="Q27" s="2"/>
    </row>
    <row r="28" spans="1:17" x14ac:dyDescent="0.25">
      <c r="B28" s="12">
        <v>27</v>
      </c>
      <c r="C28" s="12">
        <v>4794786009</v>
      </c>
      <c r="D28" s="7" t="s">
        <v>111</v>
      </c>
      <c r="E28" s="4" t="s">
        <v>112</v>
      </c>
      <c r="F28" s="4" t="s">
        <v>113</v>
      </c>
      <c r="G28" s="4" t="s">
        <v>19</v>
      </c>
      <c r="H28" s="11" t="s">
        <v>11</v>
      </c>
      <c r="I28" s="4" t="s">
        <v>35</v>
      </c>
      <c r="J28" s="6">
        <v>2</v>
      </c>
      <c r="K28" s="6">
        <v>2</v>
      </c>
      <c r="L28" s="10">
        <v>374.34</v>
      </c>
      <c r="M28" s="10">
        <v>275.56</v>
      </c>
      <c r="N28" s="19" t="s">
        <v>343</v>
      </c>
      <c r="O28" s="19" t="s">
        <v>344</v>
      </c>
      <c r="P28" s="19" t="s">
        <v>345</v>
      </c>
      <c r="Q28" s="2"/>
    </row>
    <row r="29" spans="1:17" x14ac:dyDescent="0.25">
      <c r="A29" s="14"/>
      <c r="B29" s="12">
        <v>28</v>
      </c>
      <c r="C29" s="12">
        <v>4281472684</v>
      </c>
      <c r="D29" s="12" t="s">
        <v>114</v>
      </c>
      <c r="E29" s="11" t="s">
        <v>115</v>
      </c>
      <c r="F29" s="11" t="s">
        <v>39</v>
      </c>
      <c r="G29" s="11" t="s">
        <v>116</v>
      </c>
      <c r="H29" s="11" t="s">
        <v>11</v>
      </c>
      <c r="I29" s="11" t="s">
        <v>117</v>
      </c>
      <c r="J29" s="12">
        <v>3</v>
      </c>
      <c r="K29" s="12">
        <v>3</v>
      </c>
      <c r="L29" s="10">
        <v>374.34</v>
      </c>
      <c r="M29" s="10">
        <v>275.56</v>
      </c>
      <c r="N29" s="19" t="s">
        <v>346</v>
      </c>
      <c r="O29" s="19" t="s">
        <v>347</v>
      </c>
      <c r="P29" s="19" t="s">
        <v>348</v>
      </c>
      <c r="Q29" s="11"/>
    </row>
    <row r="30" spans="1:17" x14ac:dyDescent="0.25">
      <c r="B30" s="12">
        <v>29</v>
      </c>
      <c r="C30" s="12">
        <v>4281020677</v>
      </c>
      <c r="D30" s="7" t="s">
        <v>118</v>
      </c>
      <c r="E30" s="4" t="s">
        <v>119</v>
      </c>
      <c r="F30" s="4" t="s">
        <v>120</v>
      </c>
      <c r="G30" s="4" t="s">
        <v>28</v>
      </c>
      <c r="H30" s="11" t="s">
        <v>11</v>
      </c>
      <c r="I30" s="4" t="s">
        <v>35</v>
      </c>
      <c r="J30" s="6">
        <v>4</v>
      </c>
      <c r="K30" s="6">
        <v>4</v>
      </c>
      <c r="L30" s="10">
        <v>374.34</v>
      </c>
      <c r="M30" s="10">
        <v>275.56</v>
      </c>
      <c r="N30" s="19" t="s">
        <v>349</v>
      </c>
      <c r="O30" s="19" t="s">
        <v>350</v>
      </c>
      <c r="P30" s="19" t="s">
        <v>351</v>
      </c>
      <c r="Q30" s="2"/>
    </row>
    <row r="31" spans="1:17" x14ac:dyDescent="0.25">
      <c r="B31" s="12">
        <v>30</v>
      </c>
      <c r="C31" s="12">
        <v>4281020677</v>
      </c>
      <c r="D31" s="7" t="s">
        <v>121</v>
      </c>
      <c r="E31" s="4" t="s">
        <v>122</v>
      </c>
      <c r="F31" s="4" t="s">
        <v>123</v>
      </c>
      <c r="G31" s="4" t="s">
        <v>16</v>
      </c>
      <c r="H31" s="11" t="s">
        <v>11</v>
      </c>
      <c r="I31" s="4" t="s">
        <v>35</v>
      </c>
      <c r="J31" s="6">
        <f>2.7+3.53</f>
        <v>6.23</v>
      </c>
      <c r="K31" s="6">
        <v>3</v>
      </c>
      <c r="L31" s="10">
        <v>374.34</v>
      </c>
      <c r="M31" s="10">
        <v>275.56</v>
      </c>
      <c r="N31" s="19" t="s">
        <v>346</v>
      </c>
      <c r="O31" s="19" t="s">
        <v>347</v>
      </c>
      <c r="P31" s="19" t="s">
        <v>348</v>
      </c>
      <c r="Q31" s="2"/>
    </row>
    <row r="32" spans="1:17" x14ac:dyDescent="0.25">
      <c r="B32" s="12">
        <v>31</v>
      </c>
      <c r="C32" s="12">
        <v>4281020677</v>
      </c>
      <c r="D32" s="7" t="s">
        <v>124</v>
      </c>
      <c r="E32" s="4" t="s">
        <v>125</v>
      </c>
      <c r="F32" s="4" t="s">
        <v>97</v>
      </c>
      <c r="G32" s="4" t="s">
        <v>28</v>
      </c>
      <c r="H32" s="11" t="s">
        <v>11</v>
      </c>
      <c r="I32" s="4" t="s">
        <v>35</v>
      </c>
      <c r="J32" s="6">
        <f>0.82+0.49+2.7</f>
        <v>4.01</v>
      </c>
      <c r="K32" s="6">
        <v>4</v>
      </c>
      <c r="L32" s="10">
        <v>374.34</v>
      </c>
      <c r="M32" s="10">
        <v>275.56</v>
      </c>
      <c r="N32" s="19" t="s">
        <v>349</v>
      </c>
      <c r="O32" s="19" t="s">
        <v>350</v>
      </c>
      <c r="P32" s="19" t="s">
        <v>351</v>
      </c>
      <c r="Q32" s="2"/>
    </row>
    <row r="33" spans="2:17" x14ac:dyDescent="0.25">
      <c r="B33" s="12">
        <v>32</v>
      </c>
      <c r="C33" s="12">
        <v>4281105749</v>
      </c>
      <c r="D33" s="7" t="s">
        <v>126</v>
      </c>
      <c r="E33" s="4" t="s">
        <v>127</v>
      </c>
      <c r="F33" s="4" t="s">
        <v>96</v>
      </c>
      <c r="G33" s="4" t="s">
        <v>97</v>
      </c>
      <c r="H33" s="11" t="s">
        <v>11</v>
      </c>
      <c r="I33" s="4" t="s">
        <v>40</v>
      </c>
      <c r="J33" s="6">
        <f>2.77+1.69</f>
        <v>4.46</v>
      </c>
      <c r="K33" s="6">
        <v>4</v>
      </c>
      <c r="L33" s="10">
        <v>374.34</v>
      </c>
      <c r="M33" s="10">
        <v>275.56</v>
      </c>
      <c r="N33" s="19" t="s">
        <v>349</v>
      </c>
      <c r="O33" s="19" t="s">
        <v>350</v>
      </c>
      <c r="P33" s="19" t="s">
        <v>351</v>
      </c>
      <c r="Q33" s="2"/>
    </row>
    <row r="34" spans="2:17" x14ac:dyDescent="0.25">
      <c r="B34" s="12">
        <v>33</v>
      </c>
      <c r="C34" s="12">
        <v>4281027237</v>
      </c>
      <c r="D34" s="7" t="s">
        <v>128</v>
      </c>
      <c r="E34" s="4" t="s">
        <v>129</v>
      </c>
      <c r="F34" s="4" t="s">
        <v>19</v>
      </c>
      <c r="G34" s="4" t="s">
        <v>130</v>
      </c>
      <c r="H34" s="11" t="s">
        <v>11</v>
      </c>
      <c r="I34" s="4" t="s">
        <v>58</v>
      </c>
      <c r="J34" s="6">
        <v>200</v>
      </c>
      <c r="K34" s="6">
        <v>4</v>
      </c>
      <c r="L34" s="10">
        <v>374.34</v>
      </c>
      <c r="M34" s="10">
        <v>275.56</v>
      </c>
      <c r="N34" s="19" t="s">
        <v>349</v>
      </c>
      <c r="O34" s="19" t="s">
        <v>350</v>
      </c>
      <c r="P34" s="19" t="s">
        <v>351</v>
      </c>
      <c r="Q34" s="2"/>
    </row>
    <row r="35" spans="2:17" x14ac:dyDescent="0.25">
      <c r="B35" s="12">
        <v>34</v>
      </c>
      <c r="C35" s="12">
        <v>4281050736</v>
      </c>
      <c r="D35" s="7" t="s">
        <v>131</v>
      </c>
      <c r="E35" s="4" t="s">
        <v>132</v>
      </c>
      <c r="F35" s="4" t="s">
        <v>133</v>
      </c>
      <c r="G35" s="4" t="s">
        <v>134</v>
      </c>
      <c r="H35" s="11" t="s">
        <v>11</v>
      </c>
      <c r="I35" s="4" t="s">
        <v>12</v>
      </c>
      <c r="J35" s="6">
        <v>6</v>
      </c>
      <c r="K35" s="6">
        <v>4</v>
      </c>
      <c r="L35" s="10">
        <v>374.34</v>
      </c>
      <c r="M35" s="10">
        <v>275.56</v>
      </c>
      <c r="N35" s="19" t="s">
        <v>349</v>
      </c>
      <c r="O35" s="19" t="s">
        <v>350</v>
      </c>
      <c r="P35" s="19" t="s">
        <v>351</v>
      </c>
      <c r="Q35" s="2"/>
    </row>
    <row r="36" spans="2:17" x14ac:dyDescent="0.25">
      <c r="B36" s="12">
        <v>35</v>
      </c>
      <c r="C36" s="12">
        <v>4281692880</v>
      </c>
      <c r="D36" s="7" t="s">
        <v>135</v>
      </c>
      <c r="E36" s="4" t="s">
        <v>136</v>
      </c>
      <c r="F36" s="4" t="s">
        <v>73</v>
      </c>
      <c r="G36" s="4" t="s">
        <v>22</v>
      </c>
      <c r="H36" s="11" t="s">
        <v>11</v>
      </c>
      <c r="I36" s="4" t="s">
        <v>23</v>
      </c>
      <c r="J36" s="6">
        <v>8</v>
      </c>
      <c r="K36" s="6">
        <v>4</v>
      </c>
      <c r="L36" s="10">
        <v>374.34</v>
      </c>
      <c r="M36" s="10">
        <v>275.56</v>
      </c>
      <c r="N36" s="19" t="s">
        <v>349</v>
      </c>
      <c r="O36" s="19" t="s">
        <v>350</v>
      </c>
      <c r="P36" s="19" t="s">
        <v>351</v>
      </c>
      <c r="Q36" s="2"/>
    </row>
    <row r="37" spans="2:17" x14ac:dyDescent="0.25">
      <c r="B37" s="12">
        <v>36</v>
      </c>
      <c r="C37" s="12">
        <v>4281692880</v>
      </c>
      <c r="D37" s="7" t="s">
        <v>137</v>
      </c>
      <c r="E37" s="4" t="s">
        <v>138</v>
      </c>
      <c r="F37" s="4" t="s">
        <v>73</v>
      </c>
      <c r="G37" s="4" t="s">
        <v>22</v>
      </c>
      <c r="H37" s="11" t="s">
        <v>11</v>
      </c>
      <c r="I37" s="4" t="s">
        <v>23</v>
      </c>
      <c r="J37" s="6">
        <v>7</v>
      </c>
      <c r="K37" s="6">
        <v>4</v>
      </c>
      <c r="L37" s="10">
        <v>374.34</v>
      </c>
      <c r="M37" s="10">
        <v>275.56</v>
      </c>
      <c r="N37" s="19" t="s">
        <v>349</v>
      </c>
      <c r="O37" s="19" t="s">
        <v>350</v>
      </c>
      <c r="P37" s="19" t="s">
        <v>351</v>
      </c>
      <c r="Q37" s="2"/>
    </row>
    <row r="38" spans="2:17" x14ac:dyDescent="0.25">
      <c r="B38" s="12">
        <v>37</v>
      </c>
      <c r="C38" s="12">
        <v>4281692880</v>
      </c>
      <c r="D38" s="7" t="s">
        <v>139</v>
      </c>
      <c r="E38" s="4" t="s">
        <v>140</v>
      </c>
      <c r="F38" s="4" t="s">
        <v>72</v>
      </c>
      <c r="G38" s="4" t="s">
        <v>13</v>
      </c>
      <c r="H38" s="11" t="s">
        <v>11</v>
      </c>
      <c r="I38" s="4" t="s">
        <v>23</v>
      </c>
      <c r="J38" s="6">
        <v>13.96</v>
      </c>
      <c r="K38" s="6">
        <v>4</v>
      </c>
      <c r="L38" s="10">
        <v>374.34</v>
      </c>
      <c r="M38" s="10">
        <v>275.56</v>
      </c>
      <c r="N38" s="19" t="s">
        <v>349</v>
      </c>
      <c r="O38" s="19" t="s">
        <v>350</v>
      </c>
      <c r="P38" s="19" t="s">
        <v>351</v>
      </c>
      <c r="Q38" s="2"/>
    </row>
    <row r="39" spans="2:17" x14ac:dyDescent="0.25">
      <c r="B39" s="12">
        <v>38</v>
      </c>
      <c r="C39" s="12">
        <v>4281056767</v>
      </c>
      <c r="D39" s="7" t="s">
        <v>141</v>
      </c>
      <c r="E39" s="4" t="s">
        <v>75</v>
      </c>
      <c r="F39" s="4" t="s">
        <v>142</v>
      </c>
      <c r="G39" s="4" t="s">
        <v>130</v>
      </c>
      <c r="H39" s="11" t="s">
        <v>11</v>
      </c>
      <c r="I39" s="4" t="s">
        <v>58</v>
      </c>
      <c r="J39" s="6">
        <v>5</v>
      </c>
      <c r="K39" s="6">
        <v>4</v>
      </c>
      <c r="L39" s="10">
        <v>374.34</v>
      </c>
      <c r="M39" s="10">
        <v>275.56</v>
      </c>
      <c r="N39" s="19" t="s">
        <v>349</v>
      </c>
      <c r="O39" s="19" t="s">
        <v>350</v>
      </c>
      <c r="P39" s="19" t="s">
        <v>351</v>
      </c>
      <c r="Q39" s="2"/>
    </row>
    <row r="40" spans="2:17" x14ac:dyDescent="0.25">
      <c r="B40" s="12">
        <v>39</v>
      </c>
      <c r="C40" s="12">
        <v>4281056767</v>
      </c>
      <c r="D40" s="7" t="s">
        <v>143</v>
      </c>
      <c r="E40" s="4" t="s">
        <v>30</v>
      </c>
      <c r="F40" s="4" t="s">
        <v>142</v>
      </c>
      <c r="G40" s="4" t="s">
        <v>144</v>
      </c>
      <c r="H40" s="11" t="s">
        <v>11</v>
      </c>
      <c r="I40" s="4" t="s">
        <v>58</v>
      </c>
      <c r="J40" s="6">
        <v>8</v>
      </c>
      <c r="K40" s="6">
        <v>4</v>
      </c>
      <c r="L40" s="10">
        <v>374.34</v>
      </c>
      <c r="M40" s="10">
        <v>275.56</v>
      </c>
      <c r="N40" s="19" t="s">
        <v>349</v>
      </c>
      <c r="O40" s="19" t="s">
        <v>350</v>
      </c>
      <c r="P40" s="19" t="s">
        <v>351</v>
      </c>
      <c r="Q40" s="2"/>
    </row>
    <row r="41" spans="2:17" x14ac:dyDescent="0.25">
      <c r="B41" s="12">
        <v>40</v>
      </c>
      <c r="C41" s="12">
        <v>4281034348</v>
      </c>
      <c r="D41" s="7" t="s">
        <v>145</v>
      </c>
      <c r="E41" s="4" t="s">
        <v>146</v>
      </c>
      <c r="F41" s="4" t="s">
        <v>56</v>
      </c>
      <c r="G41" s="4" t="s">
        <v>147</v>
      </c>
      <c r="H41" s="11" t="s">
        <v>11</v>
      </c>
      <c r="I41" s="4" t="s">
        <v>58</v>
      </c>
      <c r="J41" s="6">
        <v>200</v>
      </c>
      <c r="K41" s="6">
        <v>4</v>
      </c>
      <c r="L41" s="10">
        <v>374.34</v>
      </c>
      <c r="M41" s="10">
        <v>275.56</v>
      </c>
      <c r="N41" s="19" t="s">
        <v>349</v>
      </c>
      <c r="O41" s="19" t="s">
        <v>350</v>
      </c>
      <c r="P41" s="19" t="s">
        <v>351</v>
      </c>
      <c r="Q41" s="2"/>
    </row>
    <row r="42" spans="2:17" x14ac:dyDescent="0.25">
      <c r="B42" s="12">
        <v>41</v>
      </c>
      <c r="C42" s="12">
        <v>4281059194</v>
      </c>
      <c r="D42" s="7" t="s">
        <v>360</v>
      </c>
      <c r="E42" s="4" t="s">
        <v>361</v>
      </c>
      <c r="F42" s="4" t="s">
        <v>148</v>
      </c>
      <c r="G42" s="4" t="s">
        <v>149</v>
      </c>
      <c r="H42" s="11" t="s">
        <v>11</v>
      </c>
      <c r="I42" s="4" t="s">
        <v>15</v>
      </c>
      <c r="J42" s="6">
        <v>4</v>
      </c>
      <c r="K42" s="6">
        <v>4</v>
      </c>
      <c r="L42" s="10">
        <v>374.34</v>
      </c>
      <c r="M42" s="10">
        <v>275.56</v>
      </c>
      <c r="N42" s="19" t="s">
        <v>349</v>
      </c>
      <c r="O42" s="19" t="s">
        <v>350</v>
      </c>
      <c r="P42" s="19" t="s">
        <v>351</v>
      </c>
      <c r="Q42" s="2"/>
    </row>
    <row r="43" spans="2:17" x14ac:dyDescent="0.25">
      <c r="B43" s="12">
        <v>42</v>
      </c>
      <c r="C43" s="12">
        <v>4281059194</v>
      </c>
      <c r="D43" s="12" t="s">
        <v>425</v>
      </c>
      <c r="E43" s="11" t="s">
        <v>362</v>
      </c>
      <c r="F43" s="11" t="s">
        <v>148</v>
      </c>
      <c r="G43" s="11" t="s">
        <v>150</v>
      </c>
      <c r="H43" s="11" t="s">
        <v>11</v>
      </c>
      <c r="I43" s="11" t="s">
        <v>15</v>
      </c>
      <c r="J43" s="12">
        <v>36</v>
      </c>
      <c r="K43" s="12">
        <v>4</v>
      </c>
      <c r="L43" s="10">
        <v>374.34</v>
      </c>
      <c r="M43" s="10">
        <v>275.56</v>
      </c>
      <c r="N43" s="19" t="s">
        <v>349</v>
      </c>
      <c r="O43" s="19" t="s">
        <v>350</v>
      </c>
      <c r="P43" s="19" t="s">
        <v>351</v>
      </c>
      <c r="Q43" s="11"/>
    </row>
    <row r="44" spans="2:17" x14ac:dyDescent="0.25">
      <c r="B44" s="12">
        <v>43</v>
      </c>
      <c r="C44" s="12">
        <v>4772433966</v>
      </c>
      <c r="D44" s="12" t="s">
        <v>421</v>
      </c>
      <c r="E44" s="11" t="s">
        <v>422</v>
      </c>
      <c r="F44" s="11" t="s">
        <v>34</v>
      </c>
      <c r="G44" s="11" t="s">
        <v>63</v>
      </c>
      <c r="H44" s="11" t="s">
        <v>11</v>
      </c>
      <c r="I44" s="11" t="s">
        <v>35</v>
      </c>
      <c r="J44" s="12">
        <v>4</v>
      </c>
      <c r="K44" s="12">
        <v>4</v>
      </c>
      <c r="L44" s="10">
        <v>374.34</v>
      </c>
      <c r="M44" s="10">
        <v>275.56</v>
      </c>
      <c r="N44" s="19" t="s">
        <v>349</v>
      </c>
      <c r="O44" s="19" t="s">
        <v>350</v>
      </c>
      <c r="P44" s="19" t="s">
        <v>351</v>
      </c>
      <c r="Q44" s="11"/>
    </row>
    <row r="45" spans="2:17" ht="30" x14ac:dyDescent="0.25">
      <c r="B45" s="12">
        <v>44</v>
      </c>
      <c r="C45" s="12">
        <v>4772443726</v>
      </c>
      <c r="D45" s="7" t="s">
        <v>151</v>
      </c>
      <c r="E45" s="4" t="s">
        <v>152</v>
      </c>
      <c r="F45" s="4" t="s">
        <v>147</v>
      </c>
      <c r="G45" s="4" t="s">
        <v>96</v>
      </c>
      <c r="H45" s="11" t="s">
        <v>11</v>
      </c>
      <c r="I45" s="24" t="s">
        <v>153</v>
      </c>
      <c r="J45" s="6">
        <f>3.75+2.05</f>
        <v>5.8</v>
      </c>
      <c r="K45" s="6">
        <v>3</v>
      </c>
      <c r="L45" s="10">
        <v>374.34</v>
      </c>
      <c r="M45" s="10">
        <v>275.56</v>
      </c>
      <c r="N45" s="19" t="s">
        <v>346</v>
      </c>
      <c r="O45" s="19" t="s">
        <v>347</v>
      </c>
      <c r="P45" s="19" t="s">
        <v>348</v>
      </c>
      <c r="Q45" s="2"/>
    </row>
    <row r="46" spans="2:17" x14ac:dyDescent="0.25">
      <c r="B46" s="12">
        <v>45</v>
      </c>
      <c r="C46" s="12">
        <v>4281059194</v>
      </c>
      <c r="D46" s="6" t="s">
        <v>154</v>
      </c>
      <c r="E46" s="2" t="s">
        <v>155</v>
      </c>
      <c r="F46" s="2" t="s">
        <v>156</v>
      </c>
      <c r="G46" s="2" t="s">
        <v>133</v>
      </c>
      <c r="H46" s="11" t="s">
        <v>11</v>
      </c>
      <c r="I46" s="2" t="s">
        <v>15</v>
      </c>
      <c r="J46" s="6">
        <v>32</v>
      </c>
      <c r="K46" s="6">
        <v>4</v>
      </c>
      <c r="L46" s="10">
        <v>374.34</v>
      </c>
      <c r="M46" s="10">
        <v>275.56</v>
      </c>
      <c r="N46" s="19" t="s">
        <v>349</v>
      </c>
      <c r="O46" s="19" t="s">
        <v>350</v>
      </c>
      <c r="P46" s="19" t="s">
        <v>351</v>
      </c>
      <c r="Q46" s="2"/>
    </row>
    <row r="47" spans="2:17" x14ac:dyDescent="0.25">
      <c r="B47" s="12">
        <v>46</v>
      </c>
      <c r="C47" s="12">
        <v>4281059194</v>
      </c>
      <c r="D47" s="12" t="s">
        <v>157</v>
      </c>
      <c r="E47" s="11" t="s">
        <v>158</v>
      </c>
      <c r="F47" s="11" t="s">
        <v>148</v>
      </c>
      <c r="G47" s="11" t="s">
        <v>150</v>
      </c>
      <c r="H47" s="11" t="s">
        <v>11</v>
      </c>
      <c r="I47" s="11" t="s">
        <v>15</v>
      </c>
      <c r="J47" s="12">
        <v>3</v>
      </c>
      <c r="K47" s="12">
        <v>3</v>
      </c>
      <c r="L47" s="10">
        <v>374.34</v>
      </c>
      <c r="M47" s="10">
        <v>275.56</v>
      </c>
      <c r="N47" s="19" t="s">
        <v>346</v>
      </c>
      <c r="O47" s="19" t="s">
        <v>347</v>
      </c>
      <c r="P47" s="19" t="s">
        <v>348</v>
      </c>
      <c r="Q47" s="11"/>
    </row>
    <row r="48" spans="2:17" x14ac:dyDescent="0.25">
      <c r="B48" s="12">
        <v>47</v>
      </c>
      <c r="C48" s="12">
        <v>4281051481</v>
      </c>
      <c r="D48" s="6" t="s">
        <v>159</v>
      </c>
      <c r="E48" s="2" t="s">
        <v>160</v>
      </c>
      <c r="F48" s="2" t="s">
        <v>161</v>
      </c>
      <c r="G48" s="2" t="s">
        <v>162</v>
      </c>
      <c r="H48" s="11" t="s">
        <v>11</v>
      </c>
      <c r="I48" s="2" t="s">
        <v>12</v>
      </c>
      <c r="J48" s="6">
        <v>8</v>
      </c>
      <c r="K48" s="6">
        <v>4</v>
      </c>
      <c r="L48" s="10">
        <v>374.34</v>
      </c>
      <c r="M48" s="10">
        <v>275.56</v>
      </c>
      <c r="N48" s="19" t="s">
        <v>349</v>
      </c>
      <c r="O48" s="19" t="s">
        <v>350</v>
      </c>
      <c r="P48" s="19" t="s">
        <v>351</v>
      </c>
      <c r="Q48" s="2"/>
    </row>
    <row r="49" spans="2:22" x14ac:dyDescent="0.25">
      <c r="B49" s="12">
        <v>48</v>
      </c>
      <c r="C49" s="12">
        <v>4281047096</v>
      </c>
      <c r="D49" s="6" t="s">
        <v>163</v>
      </c>
      <c r="E49" s="2" t="s">
        <v>65</v>
      </c>
      <c r="F49" s="2" t="s">
        <v>164</v>
      </c>
      <c r="G49" s="2" t="s">
        <v>165</v>
      </c>
      <c r="H49" s="11" t="s">
        <v>11</v>
      </c>
      <c r="I49" s="2" t="s">
        <v>40</v>
      </c>
      <c r="J49" s="6">
        <f>2.77+2.59+1.66</f>
        <v>7.02</v>
      </c>
      <c r="K49" s="6">
        <v>4</v>
      </c>
      <c r="L49" s="10">
        <v>374.34</v>
      </c>
      <c r="M49" s="10">
        <v>275.56</v>
      </c>
      <c r="N49" s="19" t="s">
        <v>349</v>
      </c>
      <c r="O49" s="19" t="s">
        <v>350</v>
      </c>
      <c r="P49" s="19" t="s">
        <v>351</v>
      </c>
      <c r="Q49" s="2"/>
    </row>
    <row r="50" spans="2:22" x14ac:dyDescent="0.25">
      <c r="B50" s="12">
        <v>49</v>
      </c>
      <c r="C50" s="12">
        <v>3345614968</v>
      </c>
      <c r="D50" s="6" t="s">
        <v>166</v>
      </c>
      <c r="E50" s="2" t="s">
        <v>75</v>
      </c>
      <c r="F50" s="2" t="s">
        <v>27</v>
      </c>
      <c r="G50" s="2" t="s">
        <v>167</v>
      </c>
      <c r="H50" s="11" t="s">
        <v>11</v>
      </c>
      <c r="I50" s="2" t="s">
        <v>18</v>
      </c>
      <c r="J50" s="6">
        <v>2</v>
      </c>
      <c r="K50" s="6">
        <v>2</v>
      </c>
      <c r="L50" s="10">
        <v>374.34</v>
      </c>
      <c r="M50" s="10">
        <v>275.56</v>
      </c>
      <c r="N50" s="19" t="s">
        <v>343</v>
      </c>
      <c r="O50" s="19" t="s">
        <v>344</v>
      </c>
      <c r="P50" s="19" t="s">
        <v>345</v>
      </c>
      <c r="Q50" s="2"/>
    </row>
    <row r="51" spans="2:22" x14ac:dyDescent="0.25">
      <c r="B51" s="12">
        <v>50</v>
      </c>
      <c r="C51" s="12">
        <v>4281240962</v>
      </c>
      <c r="D51" s="6" t="s">
        <v>168</v>
      </c>
      <c r="E51" s="2" t="s">
        <v>169</v>
      </c>
      <c r="F51" s="2" t="s">
        <v>72</v>
      </c>
      <c r="G51" s="2" t="s">
        <v>17</v>
      </c>
      <c r="H51" s="11" t="s">
        <v>11</v>
      </c>
      <c r="I51" s="2" t="s">
        <v>170</v>
      </c>
      <c r="J51" s="6">
        <v>25</v>
      </c>
      <c r="K51" s="6">
        <v>4</v>
      </c>
      <c r="L51" s="10">
        <v>374.34</v>
      </c>
      <c r="M51" s="10">
        <v>275.56</v>
      </c>
      <c r="N51" s="19" t="s">
        <v>349</v>
      </c>
      <c r="O51" s="19" t="s">
        <v>350</v>
      </c>
      <c r="P51" s="19" t="s">
        <v>351</v>
      </c>
      <c r="Q51" s="2"/>
    </row>
    <row r="52" spans="2:22" x14ac:dyDescent="0.25">
      <c r="B52" s="12">
        <v>51</v>
      </c>
      <c r="C52" s="12">
        <v>4281040012</v>
      </c>
      <c r="D52" s="6" t="s">
        <v>171</v>
      </c>
      <c r="E52" s="2" t="s">
        <v>172</v>
      </c>
      <c r="F52" s="2" t="s">
        <v>97</v>
      </c>
      <c r="G52" s="2" t="s">
        <v>22</v>
      </c>
      <c r="H52" s="11" t="s">
        <v>11</v>
      </c>
      <c r="I52" s="2" t="s">
        <v>173</v>
      </c>
      <c r="J52" s="6">
        <v>16</v>
      </c>
      <c r="K52" s="6">
        <v>4</v>
      </c>
      <c r="L52" s="10">
        <v>374.34</v>
      </c>
      <c r="M52" s="10">
        <v>275.56</v>
      </c>
      <c r="N52" s="19" t="s">
        <v>349</v>
      </c>
      <c r="O52" s="19" t="s">
        <v>350</v>
      </c>
      <c r="P52" s="19" t="s">
        <v>351</v>
      </c>
      <c r="Q52" s="2"/>
      <c r="R52" s="20" t="s">
        <v>338</v>
      </c>
    </row>
    <row r="53" spans="2:22" x14ac:dyDescent="0.25">
      <c r="B53" s="12">
        <v>52</v>
      </c>
      <c r="C53" s="12">
        <v>4281317754</v>
      </c>
      <c r="D53" s="6" t="s">
        <v>174</v>
      </c>
      <c r="E53" s="2" t="s">
        <v>337</v>
      </c>
      <c r="F53" s="2" t="s">
        <v>175</v>
      </c>
      <c r="G53" s="2" t="s">
        <v>17</v>
      </c>
      <c r="H53" s="11" t="s">
        <v>11</v>
      </c>
      <c r="I53" s="2" t="s">
        <v>35</v>
      </c>
      <c r="J53" s="6">
        <f>0.34+2.13+1.21+0.23</f>
        <v>3.9099999999999997</v>
      </c>
      <c r="K53" s="6">
        <v>3</v>
      </c>
      <c r="L53" s="10">
        <v>374.34</v>
      </c>
      <c r="M53" s="10">
        <v>275.56</v>
      </c>
      <c r="N53" s="19" t="s">
        <v>346</v>
      </c>
      <c r="O53" s="19" t="s">
        <v>347</v>
      </c>
      <c r="P53" s="19" t="s">
        <v>348</v>
      </c>
      <c r="Q53" s="2"/>
    </row>
    <row r="54" spans="2:22" x14ac:dyDescent="0.25">
      <c r="B54" s="12">
        <v>53</v>
      </c>
      <c r="C54" s="12">
        <v>4281126033</v>
      </c>
      <c r="D54" s="12" t="s">
        <v>176</v>
      </c>
      <c r="E54" s="11" t="s">
        <v>177</v>
      </c>
      <c r="F54" s="11" t="s">
        <v>148</v>
      </c>
      <c r="G54" s="11" t="s">
        <v>150</v>
      </c>
      <c r="H54" s="11" t="s">
        <v>11</v>
      </c>
      <c r="I54" s="11" t="s">
        <v>15</v>
      </c>
      <c r="J54" s="12">
        <v>95</v>
      </c>
      <c r="K54" s="12">
        <v>4</v>
      </c>
      <c r="L54" s="10">
        <v>374.34</v>
      </c>
      <c r="M54" s="10">
        <v>275.56</v>
      </c>
      <c r="N54" s="19" t="s">
        <v>349</v>
      </c>
      <c r="O54" s="19" t="s">
        <v>350</v>
      </c>
      <c r="P54" s="19" t="s">
        <v>351</v>
      </c>
      <c r="Q54" s="11"/>
    </row>
    <row r="55" spans="2:22" x14ac:dyDescent="0.25">
      <c r="B55" s="12">
        <v>54</v>
      </c>
      <c r="C55" s="12">
        <v>4281033312</v>
      </c>
      <c r="D55" s="6" t="s">
        <v>178</v>
      </c>
      <c r="E55" s="2" t="s">
        <v>179</v>
      </c>
      <c r="F55" s="2" t="s">
        <v>180</v>
      </c>
      <c r="G55" s="2" t="s">
        <v>149</v>
      </c>
      <c r="H55" s="11" t="s">
        <v>11</v>
      </c>
      <c r="I55" s="2" t="s">
        <v>11</v>
      </c>
      <c r="J55" s="6">
        <v>36</v>
      </c>
      <c r="K55" s="6">
        <v>3</v>
      </c>
      <c r="L55" s="10">
        <v>374.34</v>
      </c>
      <c r="M55" s="10">
        <v>275.56</v>
      </c>
      <c r="N55" s="19" t="s">
        <v>346</v>
      </c>
      <c r="O55" s="19" t="s">
        <v>347</v>
      </c>
      <c r="P55" s="19" t="s">
        <v>348</v>
      </c>
      <c r="Q55" s="2"/>
    </row>
    <row r="56" spans="2:22" x14ac:dyDescent="0.25">
      <c r="B56" s="12">
        <v>55</v>
      </c>
      <c r="C56" s="12">
        <v>4281098287</v>
      </c>
      <c r="D56" s="6" t="s">
        <v>181</v>
      </c>
      <c r="E56" s="2" t="s">
        <v>182</v>
      </c>
      <c r="F56" s="2" t="s">
        <v>38</v>
      </c>
      <c r="G56" s="2" t="s">
        <v>183</v>
      </c>
      <c r="H56" s="11" t="s">
        <v>11</v>
      </c>
      <c r="I56" s="2" t="s">
        <v>40</v>
      </c>
      <c r="J56" s="6">
        <v>7</v>
      </c>
      <c r="K56" s="6">
        <v>4</v>
      </c>
      <c r="L56" s="10">
        <v>374.34</v>
      </c>
      <c r="M56" s="10">
        <v>275.56</v>
      </c>
      <c r="N56" s="19" t="s">
        <v>349</v>
      </c>
      <c r="O56" s="19" t="s">
        <v>350</v>
      </c>
      <c r="P56" s="19" t="s">
        <v>351</v>
      </c>
      <c r="Q56" s="2"/>
    </row>
    <row r="57" spans="2:22" x14ac:dyDescent="0.25">
      <c r="B57" s="12">
        <v>56</v>
      </c>
      <c r="C57" s="12">
        <v>4281108043</v>
      </c>
      <c r="D57" s="6" t="s">
        <v>184</v>
      </c>
      <c r="E57" s="2" t="s">
        <v>185</v>
      </c>
      <c r="F57" s="2" t="s">
        <v>186</v>
      </c>
      <c r="G57" s="2" t="s">
        <v>14</v>
      </c>
      <c r="H57" s="11" t="s">
        <v>11</v>
      </c>
      <c r="I57" s="2" t="s">
        <v>15</v>
      </c>
      <c r="J57" s="6">
        <v>75</v>
      </c>
      <c r="K57" s="6">
        <v>4</v>
      </c>
      <c r="L57" s="10">
        <v>374.34</v>
      </c>
      <c r="M57" s="10">
        <v>275.56</v>
      </c>
      <c r="N57" s="19" t="s">
        <v>349</v>
      </c>
      <c r="O57" s="19" t="s">
        <v>350</v>
      </c>
      <c r="P57" s="19" t="s">
        <v>351</v>
      </c>
      <c r="Q57" s="2"/>
    </row>
    <row r="58" spans="2:22" x14ac:dyDescent="0.25">
      <c r="B58" s="12">
        <v>57</v>
      </c>
      <c r="C58" s="12">
        <v>4281074947</v>
      </c>
      <c r="D58" s="6" t="s">
        <v>187</v>
      </c>
      <c r="E58" s="2" t="s">
        <v>188</v>
      </c>
      <c r="F58" s="2" t="s">
        <v>165</v>
      </c>
      <c r="G58" s="2" t="s">
        <v>16</v>
      </c>
      <c r="H58" s="11" t="s">
        <v>11</v>
      </c>
      <c r="I58" s="2" t="s">
        <v>40</v>
      </c>
      <c r="J58" s="6">
        <f>0.74+3.82+1.59</f>
        <v>6.1499999999999995</v>
      </c>
      <c r="K58" s="6">
        <v>4</v>
      </c>
      <c r="L58" s="10">
        <v>374.34</v>
      </c>
      <c r="M58" s="10">
        <v>275.56</v>
      </c>
      <c r="N58" s="19" t="s">
        <v>349</v>
      </c>
      <c r="O58" s="19" t="s">
        <v>350</v>
      </c>
      <c r="P58" s="19" t="s">
        <v>351</v>
      </c>
      <c r="Q58" s="2"/>
    </row>
    <row r="59" spans="2:22" x14ac:dyDescent="0.25">
      <c r="B59" s="12">
        <v>58</v>
      </c>
      <c r="C59" s="12">
        <v>4281025604</v>
      </c>
      <c r="D59" s="6" t="s">
        <v>189</v>
      </c>
      <c r="E59" s="2" t="s">
        <v>190</v>
      </c>
      <c r="F59" s="2" t="s">
        <v>38</v>
      </c>
      <c r="G59" s="2" t="s">
        <v>191</v>
      </c>
      <c r="H59" s="11" t="s">
        <v>11</v>
      </c>
      <c r="I59" s="2" t="s">
        <v>40</v>
      </c>
      <c r="J59" s="6">
        <v>4.3600000000000003</v>
      </c>
      <c r="K59" s="6">
        <v>4</v>
      </c>
      <c r="L59" s="10">
        <v>374.34</v>
      </c>
      <c r="M59" s="10">
        <v>275.56</v>
      </c>
      <c r="N59" s="19" t="s">
        <v>349</v>
      </c>
      <c r="O59" s="19" t="s">
        <v>350</v>
      </c>
      <c r="P59" s="19" t="s">
        <v>351</v>
      </c>
      <c r="Q59" s="2"/>
      <c r="T59" s="14"/>
      <c r="U59" s="14"/>
      <c r="V59" s="14"/>
    </row>
    <row r="60" spans="2:22" s="14" customFormat="1" x14ac:dyDescent="0.25">
      <c r="B60" s="18">
        <v>59</v>
      </c>
      <c r="C60" s="12">
        <v>4281123273</v>
      </c>
      <c r="D60" s="18" t="s">
        <v>334</v>
      </c>
      <c r="E60" s="17" t="s">
        <v>335</v>
      </c>
      <c r="F60" s="17" t="s">
        <v>192</v>
      </c>
      <c r="G60" s="17" t="s">
        <v>336</v>
      </c>
      <c r="H60" s="11" t="s">
        <v>11</v>
      </c>
      <c r="I60" s="17" t="s">
        <v>35</v>
      </c>
      <c r="J60" s="18">
        <f>0.33+0.32+1.83+0.5+2.93</f>
        <v>5.91</v>
      </c>
      <c r="K60" s="18">
        <v>3</v>
      </c>
      <c r="L60" s="10">
        <v>374.34</v>
      </c>
      <c r="M60" s="10">
        <v>275.56</v>
      </c>
      <c r="N60" s="19" t="s">
        <v>346</v>
      </c>
      <c r="O60" s="19" t="s">
        <v>347</v>
      </c>
      <c r="P60" s="19" t="s">
        <v>348</v>
      </c>
      <c r="Q60" s="17"/>
      <c r="T60"/>
      <c r="U60"/>
      <c r="V60"/>
    </row>
    <row r="61" spans="2:22" x14ac:dyDescent="0.25">
      <c r="B61" s="12">
        <v>60</v>
      </c>
      <c r="C61" s="12">
        <v>4281017374</v>
      </c>
      <c r="D61" s="7" t="s">
        <v>193</v>
      </c>
      <c r="E61" s="2" t="s">
        <v>122</v>
      </c>
      <c r="F61" s="2" t="s">
        <v>110</v>
      </c>
      <c r="G61" s="2" t="s">
        <v>17</v>
      </c>
      <c r="H61" s="11" t="s">
        <v>11</v>
      </c>
      <c r="I61" s="2" t="s">
        <v>40</v>
      </c>
      <c r="J61" s="6">
        <f>1.73+2.09</f>
        <v>3.82</v>
      </c>
      <c r="K61" s="6">
        <v>3</v>
      </c>
      <c r="L61" s="10">
        <v>374.34</v>
      </c>
      <c r="M61" s="10">
        <v>275.56</v>
      </c>
      <c r="N61" s="19" t="s">
        <v>346</v>
      </c>
      <c r="O61" s="19" t="s">
        <v>347</v>
      </c>
      <c r="P61" s="19" t="s">
        <v>348</v>
      </c>
      <c r="Q61" s="2"/>
    </row>
    <row r="62" spans="2:22" x14ac:dyDescent="0.25">
      <c r="B62" s="12">
        <v>61</v>
      </c>
      <c r="C62" s="12">
        <v>4281059980</v>
      </c>
      <c r="D62" s="6" t="s">
        <v>194</v>
      </c>
      <c r="E62" s="2" t="s">
        <v>188</v>
      </c>
      <c r="F62" s="2" t="s">
        <v>133</v>
      </c>
      <c r="G62" s="2" t="s">
        <v>161</v>
      </c>
      <c r="H62" s="11" t="s">
        <v>11</v>
      </c>
      <c r="I62" s="2" t="s">
        <v>12</v>
      </c>
      <c r="J62" s="6">
        <v>36.200000000000003</v>
      </c>
      <c r="K62" s="6">
        <v>4</v>
      </c>
      <c r="L62" s="10">
        <v>374.34</v>
      </c>
      <c r="M62" s="10">
        <v>275.56</v>
      </c>
      <c r="N62" s="19" t="s">
        <v>349</v>
      </c>
      <c r="O62" s="19" t="s">
        <v>350</v>
      </c>
      <c r="P62" s="19" t="s">
        <v>351</v>
      </c>
      <c r="Q62" s="2"/>
    </row>
    <row r="63" spans="2:22" x14ac:dyDescent="0.25">
      <c r="B63" s="12">
        <v>62</v>
      </c>
      <c r="C63" s="12">
        <v>4281051413</v>
      </c>
      <c r="D63" s="6" t="s">
        <v>195</v>
      </c>
      <c r="E63" s="2" t="s">
        <v>196</v>
      </c>
      <c r="F63" s="2" t="s">
        <v>22</v>
      </c>
      <c r="G63" s="2" t="s">
        <v>197</v>
      </c>
      <c r="H63" s="11" t="s">
        <v>11</v>
      </c>
      <c r="I63" s="2" t="s">
        <v>82</v>
      </c>
      <c r="J63" s="6">
        <v>2</v>
      </c>
      <c r="K63" s="6">
        <v>2</v>
      </c>
      <c r="L63" s="10">
        <v>374.34</v>
      </c>
      <c r="M63" s="10">
        <v>275.56</v>
      </c>
      <c r="N63" s="19" t="s">
        <v>343</v>
      </c>
      <c r="O63" s="19" t="s">
        <v>344</v>
      </c>
      <c r="P63" s="19" t="s">
        <v>345</v>
      </c>
      <c r="Q63" s="2"/>
    </row>
    <row r="64" spans="2:22" x14ac:dyDescent="0.25">
      <c r="B64" s="12">
        <v>63</v>
      </c>
      <c r="C64" s="12">
        <v>4281207669</v>
      </c>
      <c r="D64" s="6" t="s">
        <v>405</v>
      </c>
      <c r="E64" s="2" t="s">
        <v>406</v>
      </c>
      <c r="F64" s="2" t="s">
        <v>165</v>
      </c>
      <c r="G64" s="2" t="s">
        <v>180</v>
      </c>
      <c r="H64" s="11" t="s">
        <v>11</v>
      </c>
      <c r="I64" s="2" t="s">
        <v>11</v>
      </c>
      <c r="J64" s="6">
        <v>4</v>
      </c>
      <c r="K64" s="6">
        <v>4</v>
      </c>
      <c r="L64" s="10">
        <v>374.34</v>
      </c>
      <c r="M64" s="10">
        <v>275.56</v>
      </c>
      <c r="N64" s="19" t="s">
        <v>349</v>
      </c>
      <c r="O64" s="19" t="s">
        <v>350</v>
      </c>
      <c r="P64" s="19" t="s">
        <v>351</v>
      </c>
      <c r="Q64" s="2"/>
    </row>
    <row r="65" spans="1:22" x14ac:dyDescent="0.25">
      <c r="A65" s="14"/>
      <c r="B65" s="12">
        <v>64</v>
      </c>
      <c r="C65" s="12">
        <v>4286830674</v>
      </c>
      <c r="D65" s="12" t="s">
        <v>424</v>
      </c>
      <c r="E65" s="11" t="s">
        <v>140</v>
      </c>
      <c r="F65" s="11" t="s">
        <v>328</v>
      </c>
      <c r="G65" s="11" t="s">
        <v>42</v>
      </c>
      <c r="H65" s="11" t="s">
        <v>11</v>
      </c>
      <c r="I65" s="11" t="s">
        <v>82</v>
      </c>
      <c r="J65" s="12">
        <v>4</v>
      </c>
      <c r="K65" s="12">
        <v>4</v>
      </c>
      <c r="L65" s="10">
        <v>374.34</v>
      </c>
      <c r="M65" s="10">
        <v>275.56</v>
      </c>
      <c r="N65" s="19" t="s">
        <v>349</v>
      </c>
      <c r="O65" s="19" t="s">
        <v>350</v>
      </c>
      <c r="P65" s="19" t="s">
        <v>351</v>
      </c>
      <c r="Q65" s="11"/>
    </row>
    <row r="66" spans="1:22" x14ac:dyDescent="0.25">
      <c r="B66" s="12">
        <v>65</v>
      </c>
      <c r="C66" s="12">
        <v>4281066129</v>
      </c>
      <c r="D66" s="6" t="s">
        <v>198</v>
      </c>
      <c r="E66" s="2" t="s">
        <v>41</v>
      </c>
      <c r="F66" s="2" t="s">
        <v>42</v>
      </c>
      <c r="G66" s="2" t="s">
        <v>199</v>
      </c>
      <c r="H66" s="11" t="s">
        <v>11</v>
      </c>
      <c r="I66" s="2" t="s">
        <v>35</v>
      </c>
      <c r="J66" s="6">
        <v>5</v>
      </c>
      <c r="K66" s="6">
        <v>4</v>
      </c>
      <c r="L66" s="10">
        <v>374.34</v>
      </c>
      <c r="M66" s="10">
        <v>275.56</v>
      </c>
      <c r="N66" s="19" t="s">
        <v>349</v>
      </c>
      <c r="O66" s="19" t="s">
        <v>350</v>
      </c>
      <c r="P66" s="19" t="s">
        <v>351</v>
      </c>
      <c r="Q66" s="2"/>
    </row>
    <row r="67" spans="1:22" x14ac:dyDescent="0.25">
      <c r="B67" s="12">
        <v>66</v>
      </c>
      <c r="C67" s="12">
        <v>4281053260</v>
      </c>
      <c r="D67" s="6" t="s">
        <v>200</v>
      </c>
      <c r="E67" s="2" t="s">
        <v>201</v>
      </c>
      <c r="F67" s="2" t="s">
        <v>202</v>
      </c>
      <c r="G67" s="2" t="s">
        <v>130</v>
      </c>
      <c r="H67" s="11" t="s">
        <v>11</v>
      </c>
      <c r="I67" s="2" t="s">
        <v>203</v>
      </c>
      <c r="J67" s="6">
        <v>3</v>
      </c>
      <c r="K67" s="6">
        <v>3</v>
      </c>
      <c r="L67" s="10">
        <v>374.34</v>
      </c>
      <c r="M67" s="10">
        <v>275.56</v>
      </c>
      <c r="N67" s="19" t="s">
        <v>346</v>
      </c>
      <c r="O67" s="19" t="s">
        <v>347</v>
      </c>
      <c r="P67" s="19" t="s">
        <v>348</v>
      </c>
      <c r="Q67" s="2"/>
    </row>
    <row r="68" spans="1:22" x14ac:dyDescent="0.25">
      <c r="B68" s="12">
        <v>67</v>
      </c>
      <c r="C68" s="12">
        <v>4281122131</v>
      </c>
      <c r="D68" s="6" t="s">
        <v>204</v>
      </c>
      <c r="E68" s="2" t="s">
        <v>205</v>
      </c>
      <c r="F68" s="2" t="s">
        <v>38</v>
      </c>
      <c r="G68" s="2" t="s">
        <v>206</v>
      </c>
      <c r="H68" s="11" t="s">
        <v>11</v>
      </c>
      <c r="I68" s="2" t="s">
        <v>40</v>
      </c>
      <c r="J68" s="6">
        <v>7</v>
      </c>
      <c r="K68" s="6">
        <v>4</v>
      </c>
      <c r="L68" s="10">
        <v>374.34</v>
      </c>
      <c r="M68" s="10">
        <v>275.56</v>
      </c>
      <c r="N68" s="19" t="s">
        <v>349</v>
      </c>
      <c r="O68" s="19" t="s">
        <v>350</v>
      </c>
      <c r="P68" s="19" t="s">
        <v>351</v>
      </c>
      <c r="Q68" s="2"/>
    </row>
    <row r="69" spans="1:22" x14ac:dyDescent="0.25">
      <c r="B69" s="12">
        <v>68</v>
      </c>
      <c r="C69" s="12">
        <v>4281475895</v>
      </c>
      <c r="D69" s="12" t="s">
        <v>207</v>
      </c>
      <c r="E69" s="11" t="s">
        <v>208</v>
      </c>
      <c r="F69" s="11" t="s">
        <v>209</v>
      </c>
      <c r="G69" s="11" t="s">
        <v>210</v>
      </c>
      <c r="H69" s="11" t="s">
        <v>11</v>
      </c>
      <c r="I69" s="11" t="s">
        <v>11</v>
      </c>
      <c r="J69" s="12">
        <v>4</v>
      </c>
      <c r="K69" s="12">
        <v>4</v>
      </c>
      <c r="L69" s="10">
        <v>374.34</v>
      </c>
      <c r="M69" s="10">
        <v>275.56</v>
      </c>
      <c r="N69" s="19" t="s">
        <v>349</v>
      </c>
      <c r="O69" s="19" t="s">
        <v>350</v>
      </c>
      <c r="P69" s="19" t="s">
        <v>351</v>
      </c>
      <c r="Q69" s="11"/>
    </row>
    <row r="70" spans="1:22" x14ac:dyDescent="0.25">
      <c r="B70" s="12">
        <v>69</v>
      </c>
      <c r="C70" s="12">
        <v>4281267029</v>
      </c>
      <c r="D70" s="12" t="s">
        <v>211</v>
      </c>
      <c r="E70" s="11" t="s">
        <v>212</v>
      </c>
      <c r="F70" s="11" t="s">
        <v>165</v>
      </c>
      <c r="G70" s="11"/>
      <c r="H70" s="11" t="s">
        <v>11</v>
      </c>
      <c r="I70" s="11" t="s">
        <v>40</v>
      </c>
      <c r="J70" s="12">
        <v>7</v>
      </c>
      <c r="K70" s="12">
        <v>4</v>
      </c>
      <c r="L70" s="10">
        <v>374.34</v>
      </c>
      <c r="M70" s="10">
        <v>275.56</v>
      </c>
      <c r="N70" s="19" t="s">
        <v>349</v>
      </c>
      <c r="O70" s="19" t="s">
        <v>350</v>
      </c>
      <c r="P70" s="19" t="s">
        <v>351</v>
      </c>
      <c r="Q70" s="11"/>
    </row>
    <row r="71" spans="1:22" x14ac:dyDescent="0.25">
      <c r="A71" s="14"/>
      <c r="B71" s="12">
        <v>70</v>
      </c>
      <c r="C71" s="12">
        <v>4281066366</v>
      </c>
      <c r="D71" s="12" t="s">
        <v>213</v>
      </c>
      <c r="E71" s="11" t="s">
        <v>214</v>
      </c>
      <c r="F71" s="11" t="s">
        <v>215</v>
      </c>
      <c r="G71" s="11" t="s">
        <v>130</v>
      </c>
      <c r="H71" s="11" t="s">
        <v>11</v>
      </c>
      <c r="I71" s="11" t="s">
        <v>203</v>
      </c>
      <c r="J71" s="12">
        <v>4</v>
      </c>
      <c r="K71" s="12">
        <v>4</v>
      </c>
      <c r="L71" s="10">
        <v>374.34</v>
      </c>
      <c r="M71" s="10">
        <v>275.56</v>
      </c>
      <c r="N71" s="19" t="s">
        <v>349</v>
      </c>
      <c r="O71" s="19" t="s">
        <v>350</v>
      </c>
      <c r="P71" s="19" t="s">
        <v>351</v>
      </c>
      <c r="Q71" s="11"/>
    </row>
    <row r="72" spans="1:22" x14ac:dyDescent="0.25">
      <c r="B72" s="12">
        <v>71</v>
      </c>
      <c r="C72" s="12">
        <v>4281470070</v>
      </c>
      <c r="D72" s="12" t="s">
        <v>326</v>
      </c>
      <c r="E72" s="11" t="s">
        <v>75</v>
      </c>
      <c r="F72" s="11" t="s">
        <v>66</v>
      </c>
      <c r="G72" s="11" t="s">
        <v>39</v>
      </c>
      <c r="H72" s="11" t="s">
        <v>11</v>
      </c>
      <c r="I72" s="11" t="s">
        <v>40</v>
      </c>
      <c r="J72" s="12">
        <v>4</v>
      </c>
      <c r="K72" s="12">
        <v>4</v>
      </c>
      <c r="L72" s="10">
        <v>374.34</v>
      </c>
      <c r="M72" s="10">
        <v>275.56</v>
      </c>
      <c r="N72" s="19" t="s">
        <v>349</v>
      </c>
      <c r="O72" s="19" t="s">
        <v>350</v>
      </c>
      <c r="P72" s="19" t="s">
        <v>351</v>
      </c>
      <c r="Q72" s="11"/>
    </row>
    <row r="73" spans="1:22" x14ac:dyDescent="0.25">
      <c r="B73" s="12">
        <v>72</v>
      </c>
      <c r="C73" s="12">
        <v>4281101836</v>
      </c>
      <c r="D73" s="6" t="s">
        <v>216</v>
      </c>
      <c r="E73" s="2" t="s">
        <v>129</v>
      </c>
      <c r="F73" s="2" t="s">
        <v>161</v>
      </c>
      <c r="G73" s="2" t="s">
        <v>113</v>
      </c>
      <c r="H73" s="11" t="s">
        <v>11</v>
      </c>
      <c r="I73" s="2" t="s">
        <v>12</v>
      </c>
      <c r="J73" s="6">
        <v>5.57</v>
      </c>
      <c r="K73" s="6">
        <v>4</v>
      </c>
      <c r="L73" s="10">
        <v>374.34</v>
      </c>
      <c r="M73" s="10">
        <v>275.56</v>
      </c>
      <c r="N73" s="19" t="s">
        <v>349</v>
      </c>
      <c r="O73" s="19" t="s">
        <v>350</v>
      </c>
      <c r="P73" s="19" t="s">
        <v>351</v>
      </c>
      <c r="Q73" s="2"/>
    </row>
    <row r="74" spans="1:22" x14ac:dyDescent="0.25">
      <c r="B74" s="12">
        <v>73</v>
      </c>
      <c r="C74" s="12">
        <v>4281076633</v>
      </c>
      <c r="D74" s="6" t="s">
        <v>217</v>
      </c>
      <c r="E74" s="2" t="s">
        <v>218</v>
      </c>
      <c r="F74" s="2" t="s">
        <v>42</v>
      </c>
      <c r="G74" s="2" t="s">
        <v>20</v>
      </c>
      <c r="H74" s="11" t="s">
        <v>11</v>
      </c>
      <c r="I74" s="2" t="s">
        <v>35</v>
      </c>
      <c r="J74" s="6">
        <v>6</v>
      </c>
      <c r="K74" s="6">
        <v>4</v>
      </c>
      <c r="L74" s="10">
        <v>374.34</v>
      </c>
      <c r="M74" s="10">
        <v>275.56</v>
      </c>
      <c r="N74" s="19" t="s">
        <v>349</v>
      </c>
      <c r="O74" s="19" t="s">
        <v>350</v>
      </c>
      <c r="P74" s="19" t="s">
        <v>351</v>
      </c>
      <c r="Q74" s="2"/>
    </row>
    <row r="75" spans="1:22" x14ac:dyDescent="0.25">
      <c r="B75" s="12">
        <v>74</v>
      </c>
      <c r="C75" s="12">
        <v>4771153448</v>
      </c>
      <c r="D75" s="6" t="s">
        <v>219</v>
      </c>
      <c r="E75" s="2" t="s">
        <v>125</v>
      </c>
      <c r="F75" s="2" t="s">
        <v>27</v>
      </c>
      <c r="G75" s="2" t="s">
        <v>220</v>
      </c>
      <c r="H75" s="11" t="s">
        <v>11</v>
      </c>
      <c r="I75" s="2" t="s">
        <v>40</v>
      </c>
      <c r="J75" s="6">
        <v>5</v>
      </c>
      <c r="K75" s="6">
        <v>4</v>
      </c>
      <c r="L75" s="10">
        <v>374.34</v>
      </c>
      <c r="M75" s="10">
        <v>275.56</v>
      </c>
      <c r="N75" s="19" t="s">
        <v>349</v>
      </c>
      <c r="O75" s="19" t="s">
        <v>350</v>
      </c>
      <c r="P75" s="19" t="s">
        <v>351</v>
      </c>
      <c r="Q75" s="2"/>
    </row>
    <row r="76" spans="1:22" x14ac:dyDescent="0.25">
      <c r="B76" s="12">
        <v>75</v>
      </c>
      <c r="C76" s="12">
        <v>4281265357</v>
      </c>
      <c r="D76" s="6" t="s">
        <v>221</v>
      </c>
      <c r="E76" s="2" t="s">
        <v>52</v>
      </c>
      <c r="F76" s="2" t="s">
        <v>123</v>
      </c>
      <c r="G76" s="2"/>
      <c r="H76" s="11" t="s">
        <v>11</v>
      </c>
      <c r="I76" s="2" t="s">
        <v>12</v>
      </c>
      <c r="J76" s="6">
        <v>7</v>
      </c>
      <c r="K76" s="6">
        <v>4</v>
      </c>
      <c r="L76" s="10">
        <v>374.34</v>
      </c>
      <c r="M76" s="10">
        <v>275.56</v>
      </c>
      <c r="N76" s="19" t="s">
        <v>349</v>
      </c>
      <c r="O76" s="19" t="s">
        <v>350</v>
      </c>
      <c r="P76" s="19" t="s">
        <v>351</v>
      </c>
      <c r="Q76" s="2"/>
    </row>
    <row r="77" spans="1:22" x14ac:dyDescent="0.25">
      <c r="B77" s="12">
        <v>76</v>
      </c>
      <c r="C77" s="12">
        <v>4281098256</v>
      </c>
      <c r="D77" s="6" t="s">
        <v>222</v>
      </c>
      <c r="E77" s="2" t="s">
        <v>223</v>
      </c>
      <c r="F77" s="2" t="s">
        <v>224</v>
      </c>
      <c r="G77" s="2"/>
      <c r="H77" s="11" t="s">
        <v>11</v>
      </c>
      <c r="I77" s="2" t="s">
        <v>35</v>
      </c>
      <c r="J77" s="6">
        <v>9</v>
      </c>
      <c r="K77" s="6">
        <v>4</v>
      </c>
      <c r="L77" s="10">
        <v>374.34</v>
      </c>
      <c r="M77" s="10">
        <v>275.56</v>
      </c>
      <c r="N77" s="19" t="s">
        <v>349</v>
      </c>
      <c r="O77" s="19" t="s">
        <v>350</v>
      </c>
      <c r="P77" s="19" t="s">
        <v>351</v>
      </c>
      <c r="Q77" s="2"/>
      <c r="T77" s="14"/>
      <c r="U77" s="14"/>
      <c r="V77" s="14"/>
    </row>
    <row r="78" spans="1:22" s="14" customFormat="1" x14ac:dyDescent="0.25">
      <c r="B78" s="12">
        <v>77</v>
      </c>
      <c r="C78" s="12">
        <v>4961398970</v>
      </c>
      <c r="D78" s="12" t="s">
        <v>401</v>
      </c>
      <c r="E78" s="15" t="s">
        <v>402</v>
      </c>
      <c r="F78" s="15" t="s">
        <v>336</v>
      </c>
      <c r="G78" s="15" t="s">
        <v>144</v>
      </c>
      <c r="H78" s="11" t="s">
        <v>11</v>
      </c>
      <c r="I78" s="15" t="s">
        <v>23</v>
      </c>
      <c r="J78" s="16">
        <v>4.47</v>
      </c>
      <c r="K78" s="16">
        <v>4</v>
      </c>
      <c r="L78" s="10">
        <v>374.34</v>
      </c>
      <c r="M78" s="10">
        <v>275.56</v>
      </c>
      <c r="N78" s="19" t="s">
        <v>349</v>
      </c>
      <c r="O78" s="19" t="s">
        <v>350</v>
      </c>
      <c r="P78" s="19" t="s">
        <v>351</v>
      </c>
      <c r="Q78" s="15"/>
      <c r="T78"/>
      <c r="U78"/>
      <c r="V78"/>
    </row>
    <row r="79" spans="1:22" x14ac:dyDescent="0.25">
      <c r="B79" s="12">
        <v>78</v>
      </c>
      <c r="C79" s="12">
        <v>4281063896</v>
      </c>
      <c r="D79" s="7" t="s">
        <v>411</v>
      </c>
      <c r="E79" s="4" t="s">
        <v>412</v>
      </c>
      <c r="F79" s="4" t="s">
        <v>165</v>
      </c>
      <c r="G79" s="4" t="s">
        <v>165</v>
      </c>
      <c r="H79" s="11" t="s">
        <v>11</v>
      </c>
      <c r="I79" s="4" t="s">
        <v>369</v>
      </c>
      <c r="J79" s="6">
        <f>2.92+2.36</f>
        <v>5.2799999999999994</v>
      </c>
      <c r="K79" s="6">
        <v>4</v>
      </c>
      <c r="L79" s="10">
        <v>374.34</v>
      </c>
      <c r="M79" s="10">
        <v>275.56</v>
      </c>
      <c r="N79" s="19" t="s">
        <v>349</v>
      </c>
      <c r="O79" s="19" t="s">
        <v>350</v>
      </c>
      <c r="P79" s="19" t="s">
        <v>351</v>
      </c>
      <c r="Q79" s="2"/>
    </row>
    <row r="80" spans="1:22" x14ac:dyDescent="0.25">
      <c r="B80" s="12">
        <v>79</v>
      </c>
      <c r="C80" s="12">
        <v>4961430460</v>
      </c>
      <c r="D80" s="6" t="s">
        <v>225</v>
      </c>
      <c r="E80" s="2" t="s">
        <v>226</v>
      </c>
      <c r="F80" s="2" t="s">
        <v>227</v>
      </c>
      <c r="G80" s="2" t="s">
        <v>228</v>
      </c>
      <c r="H80" s="11" t="s">
        <v>11</v>
      </c>
      <c r="I80" s="2" t="s">
        <v>229</v>
      </c>
      <c r="J80" s="6">
        <v>6</v>
      </c>
      <c r="K80" s="6">
        <v>4</v>
      </c>
      <c r="L80" s="10">
        <v>374.34</v>
      </c>
      <c r="M80" s="10">
        <v>275.56</v>
      </c>
      <c r="N80" s="19" t="s">
        <v>349</v>
      </c>
      <c r="O80" s="19" t="s">
        <v>350</v>
      </c>
      <c r="P80" s="19" t="s">
        <v>351</v>
      </c>
      <c r="Q80" s="2"/>
    </row>
    <row r="81" spans="2:17" x14ac:dyDescent="0.25">
      <c r="B81" s="12">
        <v>80</v>
      </c>
      <c r="C81" s="12">
        <v>4281265357</v>
      </c>
      <c r="D81" s="6" t="s">
        <v>230</v>
      </c>
      <c r="E81" s="2" t="s">
        <v>75</v>
      </c>
      <c r="F81" s="2" t="s">
        <v>133</v>
      </c>
      <c r="G81" s="2" t="s">
        <v>231</v>
      </c>
      <c r="H81" s="11" t="s">
        <v>11</v>
      </c>
      <c r="I81" s="2" t="s">
        <v>12</v>
      </c>
      <c r="J81" s="6">
        <v>4</v>
      </c>
      <c r="K81" s="6">
        <v>4</v>
      </c>
      <c r="L81" s="10">
        <v>374.34</v>
      </c>
      <c r="M81" s="10">
        <v>275.56</v>
      </c>
      <c r="N81" s="19" t="s">
        <v>349</v>
      </c>
      <c r="O81" s="19" t="s">
        <v>350</v>
      </c>
      <c r="P81" s="19" t="s">
        <v>351</v>
      </c>
      <c r="Q81" s="2"/>
    </row>
    <row r="82" spans="2:17" x14ac:dyDescent="0.25">
      <c r="B82" s="12">
        <v>81</v>
      </c>
      <c r="C82" s="12">
        <v>4281146660</v>
      </c>
      <c r="D82" s="6" t="s">
        <v>232</v>
      </c>
      <c r="E82" s="2" t="s">
        <v>233</v>
      </c>
      <c r="F82" s="2" t="s">
        <v>234</v>
      </c>
      <c r="G82" s="2" t="s">
        <v>235</v>
      </c>
      <c r="H82" s="11" t="s">
        <v>11</v>
      </c>
      <c r="I82" s="2" t="s">
        <v>236</v>
      </c>
      <c r="J82" s="6">
        <v>22</v>
      </c>
      <c r="K82" s="6">
        <v>4</v>
      </c>
      <c r="L82" s="10">
        <v>374.34</v>
      </c>
      <c r="M82" s="10">
        <v>275.56</v>
      </c>
      <c r="N82" s="19" t="s">
        <v>349</v>
      </c>
      <c r="O82" s="19" t="s">
        <v>350</v>
      </c>
      <c r="P82" s="19" t="s">
        <v>351</v>
      </c>
      <c r="Q82" s="2"/>
    </row>
    <row r="83" spans="2:17" x14ac:dyDescent="0.25">
      <c r="B83" s="12">
        <v>82</v>
      </c>
      <c r="C83" s="12">
        <v>4281123782</v>
      </c>
      <c r="D83" s="6" t="s">
        <v>237</v>
      </c>
      <c r="E83" s="2" t="s">
        <v>238</v>
      </c>
      <c r="F83" s="2" t="s">
        <v>24</v>
      </c>
      <c r="G83" s="2" t="s">
        <v>239</v>
      </c>
      <c r="H83" s="11" t="s">
        <v>11</v>
      </c>
      <c r="I83" s="2" t="s">
        <v>240</v>
      </c>
      <c r="J83" s="6">
        <v>9</v>
      </c>
      <c r="K83" s="6">
        <v>4</v>
      </c>
      <c r="L83" s="10">
        <v>374.34</v>
      </c>
      <c r="M83" s="10">
        <v>275.56</v>
      </c>
      <c r="N83" s="19" t="s">
        <v>349</v>
      </c>
      <c r="O83" s="19" t="s">
        <v>350</v>
      </c>
      <c r="P83" s="19" t="s">
        <v>351</v>
      </c>
      <c r="Q83" s="2"/>
    </row>
    <row r="84" spans="2:17" x14ac:dyDescent="0.25">
      <c r="B84" s="12">
        <v>83</v>
      </c>
      <c r="C84" s="12">
        <v>4281206845</v>
      </c>
      <c r="D84" s="6" t="s">
        <v>241</v>
      </c>
      <c r="E84" s="2" t="s">
        <v>242</v>
      </c>
      <c r="F84" s="2" t="s">
        <v>96</v>
      </c>
      <c r="G84" s="2" t="s">
        <v>243</v>
      </c>
      <c r="H84" s="11" t="s">
        <v>11</v>
      </c>
      <c r="I84" s="2" t="s">
        <v>11</v>
      </c>
      <c r="J84" s="6">
        <v>4</v>
      </c>
      <c r="K84" s="6">
        <v>4</v>
      </c>
      <c r="L84" s="10">
        <v>374.34</v>
      </c>
      <c r="M84" s="10">
        <v>275.56</v>
      </c>
      <c r="N84" s="19" t="s">
        <v>349</v>
      </c>
      <c r="O84" s="19" t="s">
        <v>350</v>
      </c>
      <c r="P84" s="19" t="s">
        <v>351</v>
      </c>
      <c r="Q84" s="2"/>
    </row>
    <row r="85" spans="2:17" x14ac:dyDescent="0.25">
      <c r="B85" s="12">
        <v>84</v>
      </c>
      <c r="C85" s="12">
        <v>4281475608</v>
      </c>
      <c r="D85" s="6" t="s">
        <v>244</v>
      </c>
      <c r="E85" s="2" t="s">
        <v>245</v>
      </c>
      <c r="F85" s="2" t="s">
        <v>164</v>
      </c>
      <c r="G85" s="2" t="s">
        <v>165</v>
      </c>
      <c r="H85" s="11" t="s">
        <v>11</v>
      </c>
      <c r="I85" s="2" t="s">
        <v>40</v>
      </c>
      <c r="J85" s="6">
        <v>6</v>
      </c>
      <c r="K85" s="6">
        <v>4</v>
      </c>
      <c r="L85" s="10">
        <v>374.34</v>
      </c>
      <c r="M85" s="10">
        <v>275.56</v>
      </c>
      <c r="N85" s="19" t="s">
        <v>349</v>
      </c>
      <c r="O85" s="19" t="s">
        <v>350</v>
      </c>
      <c r="P85" s="19" t="s">
        <v>351</v>
      </c>
      <c r="Q85" s="2"/>
    </row>
    <row r="86" spans="2:17" x14ac:dyDescent="0.25">
      <c r="B86" s="12">
        <v>85</v>
      </c>
      <c r="C86" s="12">
        <v>4281089050</v>
      </c>
      <c r="D86" s="6" t="s">
        <v>246</v>
      </c>
      <c r="E86" s="2" t="s">
        <v>247</v>
      </c>
      <c r="F86" s="2" t="s">
        <v>39</v>
      </c>
      <c r="G86" s="2" t="s">
        <v>130</v>
      </c>
      <c r="H86" s="11" t="s">
        <v>11</v>
      </c>
      <c r="I86" s="2" t="s">
        <v>35</v>
      </c>
      <c r="J86" s="6">
        <v>6</v>
      </c>
      <c r="K86" s="6">
        <v>4</v>
      </c>
      <c r="L86" s="10">
        <v>374.34</v>
      </c>
      <c r="M86" s="10">
        <v>275.56</v>
      </c>
      <c r="N86" s="19" t="s">
        <v>349</v>
      </c>
      <c r="O86" s="19" t="s">
        <v>350</v>
      </c>
      <c r="P86" s="19" t="s">
        <v>351</v>
      </c>
      <c r="Q86" s="2"/>
    </row>
    <row r="87" spans="2:17" x14ac:dyDescent="0.25">
      <c r="B87" s="12">
        <v>86</v>
      </c>
      <c r="C87" s="12">
        <v>4286878126</v>
      </c>
      <c r="D87" s="6" t="s">
        <v>248</v>
      </c>
      <c r="E87" s="2" t="s">
        <v>75</v>
      </c>
      <c r="F87" s="2" t="s">
        <v>77</v>
      </c>
      <c r="G87" s="2" t="s">
        <v>249</v>
      </c>
      <c r="H87" s="11" t="s">
        <v>11</v>
      </c>
      <c r="I87" s="2" t="s">
        <v>35</v>
      </c>
      <c r="J87" s="6">
        <v>4</v>
      </c>
      <c r="K87" s="6">
        <v>4</v>
      </c>
      <c r="L87" s="10">
        <v>374.34</v>
      </c>
      <c r="M87" s="10">
        <v>275.56</v>
      </c>
      <c r="N87" s="19" t="s">
        <v>349</v>
      </c>
      <c r="O87" s="19" t="s">
        <v>350</v>
      </c>
      <c r="P87" s="19" t="s">
        <v>351</v>
      </c>
      <c r="Q87" s="2"/>
    </row>
    <row r="88" spans="2:17" x14ac:dyDescent="0.25">
      <c r="B88" s="12">
        <v>87</v>
      </c>
      <c r="C88" s="12">
        <v>4281149450</v>
      </c>
      <c r="D88" s="6" t="s">
        <v>250</v>
      </c>
      <c r="E88" s="2" t="s">
        <v>251</v>
      </c>
      <c r="F88" s="2" t="s">
        <v>20</v>
      </c>
      <c r="G88" s="2" t="s">
        <v>28</v>
      </c>
      <c r="H88" s="11" t="s">
        <v>11</v>
      </c>
      <c r="I88" s="2" t="s">
        <v>35</v>
      </c>
      <c r="J88" s="6">
        <v>5</v>
      </c>
      <c r="K88" s="6">
        <v>4</v>
      </c>
      <c r="L88" s="10">
        <v>374.34</v>
      </c>
      <c r="M88" s="10">
        <v>275.56</v>
      </c>
      <c r="N88" s="19" t="s">
        <v>349</v>
      </c>
      <c r="O88" s="19" t="s">
        <v>350</v>
      </c>
      <c r="P88" s="19" t="s">
        <v>351</v>
      </c>
      <c r="Q88" s="2"/>
    </row>
    <row r="89" spans="2:17" x14ac:dyDescent="0.25">
      <c r="B89" s="12">
        <v>88</v>
      </c>
      <c r="C89" s="12">
        <v>4281021013</v>
      </c>
      <c r="D89" s="6" t="s">
        <v>252</v>
      </c>
      <c r="E89" s="2" t="s">
        <v>253</v>
      </c>
      <c r="F89" s="2" t="s">
        <v>96</v>
      </c>
      <c r="G89" s="2" t="s">
        <v>22</v>
      </c>
      <c r="H89" s="11" t="s">
        <v>11</v>
      </c>
      <c r="I89" s="2" t="s">
        <v>229</v>
      </c>
      <c r="J89" s="6">
        <v>30</v>
      </c>
      <c r="K89" s="6">
        <v>4</v>
      </c>
      <c r="L89" s="10">
        <v>374.34</v>
      </c>
      <c r="M89" s="10">
        <v>275.56</v>
      </c>
      <c r="N89" s="19" t="s">
        <v>349</v>
      </c>
      <c r="O89" s="19" t="s">
        <v>350</v>
      </c>
      <c r="P89" s="19" t="s">
        <v>351</v>
      </c>
      <c r="Q89" s="2"/>
    </row>
    <row r="90" spans="2:17" x14ac:dyDescent="0.25">
      <c r="B90" s="12">
        <v>89</v>
      </c>
      <c r="C90" s="12">
        <v>5647025095</v>
      </c>
      <c r="D90" s="6" t="s">
        <v>254</v>
      </c>
      <c r="E90" s="2" t="s">
        <v>255</v>
      </c>
      <c r="F90" s="2" t="s">
        <v>56</v>
      </c>
      <c r="G90" s="2" t="s">
        <v>147</v>
      </c>
      <c r="H90" s="11" t="s">
        <v>11</v>
      </c>
      <c r="I90" s="2" t="s">
        <v>58</v>
      </c>
      <c r="J90" s="6">
        <v>200</v>
      </c>
      <c r="K90" s="6">
        <v>4</v>
      </c>
      <c r="L90" s="10">
        <v>374.34</v>
      </c>
      <c r="M90" s="10">
        <v>275.56</v>
      </c>
      <c r="N90" s="19" t="s">
        <v>349</v>
      </c>
      <c r="O90" s="19" t="s">
        <v>350</v>
      </c>
      <c r="P90" s="19" t="s">
        <v>351</v>
      </c>
      <c r="Q90" s="2"/>
    </row>
    <row r="91" spans="2:17" x14ac:dyDescent="0.25">
      <c r="B91" s="12">
        <v>90</v>
      </c>
      <c r="C91" s="12">
        <v>4281104917</v>
      </c>
      <c r="D91" s="12" t="s">
        <v>256</v>
      </c>
      <c r="E91" s="11" t="s">
        <v>136</v>
      </c>
      <c r="F91" s="11" t="s">
        <v>96</v>
      </c>
      <c r="G91" s="11" t="s">
        <v>97</v>
      </c>
      <c r="H91" s="11" t="s">
        <v>11</v>
      </c>
      <c r="I91" s="11" t="s">
        <v>35</v>
      </c>
      <c r="J91" s="12">
        <v>5</v>
      </c>
      <c r="K91" s="12">
        <v>4</v>
      </c>
      <c r="L91" s="10">
        <v>374.34</v>
      </c>
      <c r="M91" s="10">
        <v>275.56</v>
      </c>
      <c r="N91" s="19" t="s">
        <v>349</v>
      </c>
      <c r="O91" s="19" t="s">
        <v>350</v>
      </c>
      <c r="P91" s="19" t="s">
        <v>351</v>
      </c>
      <c r="Q91" s="11"/>
    </row>
    <row r="92" spans="2:17" x14ac:dyDescent="0.25">
      <c r="B92" s="12">
        <v>91</v>
      </c>
      <c r="C92" s="12">
        <v>4851444327</v>
      </c>
      <c r="D92" s="6" t="s">
        <v>257</v>
      </c>
      <c r="E92" s="2" t="s">
        <v>258</v>
      </c>
      <c r="F92" s="2" t="s">
        <v>147</v>
      </c>
      <c r="G92" s="2" t="s">
        <v>39</v>
      </c>
      <c r="H92" s="11" t="s">
        <v>11</v>
      </c>
      <c r="I92" s="2" t="s">
        <v>58</v>
      </c>
      <c r="J92" s="6">
        <v>200</v>
      </c>
      <c r="K92" s="6">
        <v>4</v>
      </c>
      <c r="L92" s="10">
        <v>374.34</v>
      </c>
      <c r="M92" s="10">
        <v>275.56</v>
      </c>
      <c r="N92" s="19" t="s">
        <v>349</v>
      </c>
      <c r="O92" s="19" t="s">
        <v>350</v>
      </c>
      <c r="P92" s="19" t="s">
        <v>351</v>
      </c>
      <c r="Q92" s="2"/>
    </row>
    <row r="93" spans="2:17" x14ac:dyDescent="0.25">
      <c r="B93" s="12">
        <v>92</v>
      </c>
      <c r="C93" s="12">
        <v>4851444327</v>
      </c>
      <c r="D93" s="6" t="s">
        <v>259</v>
      </c>
      <c r="E93" s="2" t="s">
        <v>260</v>
      </c>
      <c r="F93" s="2" t="s">
        <v>56</v>
      </c>
      <c r="G93" s="2" t="s">
        <v>147</v>
      </c>
      <c r="H93" s="11" t="s">
        <v>11</v>
      </c>
      <c r="I93" s="2" t="s">
        <v>58</v>
      </c>
      <c r="J93" s="6">
        <v>91.15</v>
      </c>
      <c r="K93" s="6">
        <v>4</v>
      </c>
      <c r="L93" s="10">
        <v>374.34</v>
      </c>
      <c r="M93" s="10">
        <v>275.56</v>
      </c>
      <c r="N93" s="19" t="s">
        <v>349</v>
      </c>
      <c r="O93" s="19" t="s">
        <v>350</v>
      </c>
      <c r="P93" s="19" t="s">
        <v>351</v>
      </c>
      <c r="Q93" s="2"/>
    </row>
    <row r="94" spans="2:17" x14ac:dyDescent="0.25">
      <c r="B94" s="12">
        <v>93</v>
      </c>
      <c r="C94" s="12">
        <v>4281148718</v>
      </c>
      <c r="D94" s="6" t="s">
        <v>261</v>
      </c>
      <c r="E94" s="2" t="s">
        <v>75</v>
      </c>
      <c r="F94" s="2" t="s">
        <v>262</v>
      </c>
      <c r="G94" s="2" t="s">
        <v>42</v>
      </c>
      <c r="H94" s="11" t="s">
        <v>11</v>
      </c>
      <c r="I94" s="2" t="s">
        <v>35</v>
      </c>
      <c r="J94" s="6">
        <f>2.34+2.85</f>
        <v>5.1899999999999995</v>
      </c>
      <c r="K94" s="6">
        <v>4</v>
      </c>
      <c r="L94" s="10">
        <v>374.34</v>
      </c>
      <c r="M94" s="10">
        <v>275.56</v>
      </c>
      <c r="N94" s="19" t="s">
        <v>349</v>
      </c>
      <c r="O94" s="19" t="s">
        <v>350</v>
      </c>
      <c r="P94" s="19" t="s">
        <v>351</v>
      </c>
      <c r="Q94" s="2"/>
    </row>
    <row r="95" spans="2:17" x14ac:dyDescent="0.25">
      <c r="B95" s="12">
        <v>94</v>
      </c>
      <c r="C95" s="12">
        <v>4281041230</v>
      </c>
      <c r="D95" s="6" t="s">
        <v>389</v>
      </c>
      <c r="E95" s="2" t="s">
        <v>390</v>
      </c>
      <c r="F95" s="2" t="s">
        <v>235</v>
      </c>
      <c r="G95" s="2" t="s">
        <v>161</v>
      </c>
      <c r="H95" s="11" t="s">
        <v>11</v>
      </c>
      <c r="I95" s="2" t="s">
        <v>82</v>
      </c>
      <c r="J95" s="6">
        <v>10</v>
      </c>
      <c r="K95" s="6">
        <v>4</v>
      </c>
      <c r="L95" s="10">
        <v>374.34</v>
      </c>
      <c r="M95" s="10">
        <v>275.56</v>
      </c>
      <c r="N95" s="19" t="s">
        <v>349</v>
      </c>
      <c r="O95" s="19" t="s">
        <v>350</v>
      </c>
      <c r="P95" s="19" t="s">
        <v>351</v>
      </c>
      <c r="Q95" s="2"/>
    </row>
    <row r="96" spans="2:17" x14ac:dyDescent="0.25">
      <c r="B96" s="12">
        <v>95</v>
      </c>
      <c r="C96" s="12">
        <v>4281053401</v>
      </c>
      <c r="D96" s="6" t="s">
        <v>263</v>
      </c>
      <c r="E96" s="2" t="s">
        <v>264</v>
      </c>
      <c r="F96" s="2" t="s">
        <v>265</v>
      </c>
      <c r="G96" s="2" t="s">
        <v>130</v>
      </c>
      <c r="H96" s="11" t="s">
        <v>11</v>
      </c>
      <c r="I96" s="2" t="s">
        <v>40</v>
      </c>
      <c r="J96" s="6">
        <v>4.91</v>
      </c>
      <c r="K96" s="6">
        <v>3</v>
      </c>
      <c r="L96" s="10">
        <v>374.34</v>
      </c>
      <c r="M96" s="10">
        <v>275.56</v>
      </c>
      <c r="N96" s="19" t="s">
        <v>346</v>
      </c>
      <c r="O96" s="19" t="s">
        <v>347</v>
      </c>
      <c r="P96" s="19" t="s">
        <v>348</v>
      </c>
      <c r="Q96" s="2"/>
    </row>
    <row r="97" spans="1:17" x14ac:dyDescent="0.25">
      <c r="B97" s="12">
        <v>96</v>
      </c>
      <c r="C97" s="12">
        <v>446339667</v>
      </c>
      <c r="D97" s="6" t="s">
        <v>266</v>
      </c>
      <c r="E97" s="2" t="s">
        <v>329</v>
      </c>
      <c r="F97" s="2" t="s">
        <v>142</v>
      </c>
      <c r="G97" s="2" t="s">
        <v>144</v>
      </c>
      <c r="H97" s="11" t="s">
        <v>11</v>
      </c>
      <c r="I97" s="2" t="s">
        <v>58</v>
      </c>
      <c r="J97" s="6">
        <v>40</v>
      </c>
      <c r="K97" s="6">
        <v>4</v>
      </c>
      <c r="L97" s="10">
        <v>374.34</v>
      </c>
      <c r="M97" s="10">
        <v>275.56</v>
      </c>
      <c r="N97" s="19" t="s">
        <v>349</v>
      </c>
      <c r="O97" s="19" t="s">
        <v>350</v>
      </c>
      <c r="P97" s="19" t="s">
        <v>351</v>
      </c>
      <c r="Q97" s="2"/>
    </row>
    <row r="98" spans="1:17" x14ac:dyDescent="0.25">
      <c r="B98" s="12">
        <v>97</v>
      </c>
      <c r="C98" s="12">
        <v>4281073736</v>
      </c>
      <c r="D98" s="6" t="s">
        <v>267</v>
      </c>
      <c r="E98" s="2" t="s">
        <v>122</v>
      </c>
      <c r="F98" s="2" t="s">
        <v>39</v>
      </c>
      <c r="G98" s="2" t="s">
        <v>268</v>
      </c>
      <c r="H98" s="11" t="s">
        <v>11</v>
      </c>
      <c r="I98" s="2" t="s">
        <v>11</v>
      </c>
      <c r="J98" s="6">
        <v>5</v>
      </c>
      <c r="K98" s="6">
        <v>4</v>
      </c>
      <c r="L98" s="10">
        <v>374.34</v>
      </c>
      <c r="M98" s="10">
        <v>275.56</v>
      </c>
      <c r="N98" s="19" t="s">
        <v>349</v>
      </c>
      <c r="O98" s="19" t="s">
        <v>350</v>
      </c>
      <c r="P98" s="19" t="s">
        <v>351</v>
      </c>
      <c r="Q98" s="2"/>
    </row>
    <row r="99" spans="1:17" x14ac:dyDescent="0.25">
      <c r="B99" s="12">
        <v>98</v>
      </c>
      <c r="C99" s="12">
        <v>4281279818</v>
      </c>
      <c r="D99" s="6" t="s">
        <v>269</v>
      </c>
      <c r="E99" s="2" t="s">
        <v>270</v>
      </c>
      <c r="F99" s="2" t="s">
        <v>271</v>
      </c>
      <c r="G99" s="2" t="s">
        <v>272</v>
      </c>
      <c r="H99" s="11" t="s">
        <v>11</v>
      </c>
      <c r="I99" s="2" t="s">
        <v>35</v>
      </c>
      <c r="J99" s="6">
        <v>4</v>
      </c>
      <c r="K99" s="6">
        <v>4</v>
      </c>
      <c r="L99" s="10">
        <v>374.34</v>
      </c>
      <c r="M99" s="10">
        <v>275.56</v>
      </c>
      <c r="N99" s="19" t="s">
        <v>349</v>
      </c>
      <c r="O99" s="19" t="s">
        <v>350</v>
      </c>
      <c r="P99" s="19" t="s">
        <v>351</v>
      </c>
      <c r="Q99" s="2"/>
    </row>
    <row r="100" spans="1:17" x14ac:dyDescent="0.25">
      <c r="A100" s="14"/>
      <c r="B100" s="12">
        <v>99</v>
      </c>
      <c r="C100" s="12">
        <v>4281206536</v>
      </c>
      <c r="D100" s="6" t="s">
        <v>407</v>
      </c>
      <c r="E100" s="2" t="s">
        <v>182</v>
      </c>
      <c r="F100" s="2" t="s">
        <v>72</v>
      </c>
      <c r="G100" s="2" t="s">
        <v>72</v>
      </c>
      <c r="H100" s="11" t="s">
        <v>11</v>
      </c>
      <c r="I100" s="2" t="s">
        <v>23</v>
      </c>
      <c r="J100" s="6">
        <v>3</v>
      </c>
      <c r="K100" s="12">
        <v>2</v>
      </c>
      <c r="L100" s="10">
        <v>374.34</v>
      </c>
      <c r="M100" s="10">
        <v>275.56</v>
      </c>
      <c r="N100" s="19" t="s">
        <v>343</v>
      </c>
      <c r="O100" s="19" t="s">
        <v>344</v>
      </c>
      <c r="P100" s="19" t="s">
        <v>345</v>
      </c>
      <c r="Q100" s="11"/>
    </row>
    <row r="101" spans="1:17" x14ac:dyDescent="0.25">
      <c r="B101" s="12">
        <v>100</v>
      </c>
      <c r="C101" s="12">
        <v>4281056261</v>
      </c>
      <c r="D101" s="6" t="s">
        <v>273</v>
      </c>
      <c r="E101" s="2" t="s">
        <v>274</v>
      </c>
      <c r="F101" s="2" t="s">
        <v>235</v>
      </c>
      <c r="G101" s="2" t="s">
        <v>13</v>
      </c>
      <c r="H101" s="11" t="s">
        <v>11</v>
      </c>
      <c r="I101" s="2" t="s">
        <v>240</v>
      </c>
      <c r="J101" s="6">
        <v>7.56</v>
      </c>
      <c r="K101" s="6">
        <v>4</v>
      </c>
      <c r="L101" s="10">
        <v>374.34</v>
      </c>
      <c r="M101" s="10">
        <v>275.56</v>
      </c>
      <c r="N101" s="19" t="s">
        <v>349</v>
      </c>
      <c r="O101" s="19" t="s">
        <v>350</v>
      </c>
      <c r="P101" s="19" t="s">
        <v>351</v>
      </c>
      <c r="Q101" s="2"/>
    </row>
    <row r="102" spans="1:17" x14ac:dyDescent="0.25">
      <c r="B102" s="12">
        <v>101</v>
      </c>
      <c r="C102" s="12">
        <v>4286878300</v>
      </c>
      <c r="D102" s="6" t="s">
        <v>275</v>
      </c>
      <c r="E102" s="2" t="s">
        <v>238</v>
      </c>
      <c r="F102" s="2" t="s">
        <v>39</v>
      </c>
      <c r="G102" s="2" t="s">
        <v>276</v>
      </c>
      <c r="H102" s="11" t="s">
        <v>11</v>
      </c>
      <c r="I102" s="2" t="s">
        <v>277</v>
      </c>
      <c r="J102" s="6">
        <v>25</v>
      </c>
      <c r="K102" s="6">
        <v>4</v>
      </c>
      <c r="L102" s="10">
        <v>374.34</v>
      </c>
      <c r="M102" s="10">
        <v>275.56</v>
      </c>
      <c r="N102" s="19" t="s">
        <v>349</v>
      </c>
      <c r="O102" s="19" t="s">
        <v>350</v>
      </c>
      <c r="P102" s="19" t="s">
        <v>351</v>
      </c>
      <c r="Q102" s="2"/>
    </row>
    <row r="103" spans="1:17" x14ac:dyDescent="0.25">
      <c r="B103" s="12">
        <v>102</v>
      </c>
      <c r="C103" s="12">
        <v>4281104910</v>
      </c>
      <c r="D103" s="6" t="s">
        <v>354</v>
      </c>
      <c r="E103" s="2" t="s">
        <v>355</v>
      </c>
      <c r="F103" s="2" t="s">
        <v>130</v>
      </c>
      <c r="G103" s="2" t="s">
        <v>278</v>
      </c>
      <c r="H103" s="11" t="s">
        <v>11</v>
      </c>
      <c r="I103" s="2" t="s">
        <v>229</v>
      </c>
      <c r="J103" s="6">
        <v>4</v>
      </c>
      <c r="K103" s="6">
        <v>4</v>
      </c>
      <c r="L103" s="10">
        <v>374.34</v>
      </c>
      <c r="M103" s="10">
        <v>275.56</v>
      </c>
      <c r="N103" s="19" t="s">
        <v>349</v>
      </c>
      <c r="O103" s="19" t="s">
        <v>350</v>
      </c>
      <c r="P103" s="19" t="s">
        <v>351</v>
      </c>
      <c r="Q103" s="2"/>
    </row>
    <row r="104" spans="1:17" x14ac:dyDescent="0.25">
      <c r="B104" s="12">
        <v>103</v>
      </c>
      <c r="C104" s="12">
        <v>4281104910</v>
      </c>
      <c r="D104" s="6" t="s">
        <v>356</v>
      </c>
      <c r="E104" s="2" t="s">
        <v>357</v>
      </c>
      <c r="F104" s="2" t="s">
        <v>130</v>
      </c>
      <c r="G104" s="2" t="s">
        <v>278</v>
      </c>
      <c r="H104" s="11" t="s">
        <v>11</v>
      </c>
      <c r="I104" s="2" t="s">
        <v>229</v>
      </c>
      <c r="J104" s="6">
        <v>4</v>
      </c>
      <c r="K104" s="6">
        <v>4</v>
      </c>
      <c r="L104" s="10">
        <v>374.34</v>
      </c>
      <c r="M104" s="10">
        <v>275.56</v>
      </c>
      <c r="N104" s="19" t="s">
        <v>349</v>
      </c>
      <c r="O104" s="19" t="s">
        <v>350</v>
      </c>
      <c r="P104" s="19" t="s">
        <v>351</v>
      </c>
      <c r="Q104" s="2"/>
    </row>
    <row r="105" spans="1:17" x14ac:dyDescent="0.25">
      <c r="B105" s="12">
        <v>104</v>
      </c>
      <c r="C105" s="12">
        <v>4961291026</v>
      </c>
      <c r="D105" s="6" t="s">
        <v>279</v>
      </c>
      <c r="E105" s="2" t="s">
        <v>280</v>
      </c>
      <c r="F105" s="2" t="s">
        <v>281</v>
      </c>
      <c r="G105" s="2" t="s">
        <v>56</v>
      </c>
      <c r="H105" s="11" t="s">
        <v>11</v>
      </c>
      <c r="I105" s="2" t="s">
        <v>170</v>
      </c>
      <c r="J105" s="6">
        <v>5.51</v>
      </c>
      <c r="K105" s="6">
        <v>4</v>
      </c>
      <c r="L105" s="10">
        <v>374.34</v>
      </c>
      <c r="M105" s="10">
        <v>275.56</v>
      </c>
      <c r="N105" s="19" t="s">
        <v>349</v>
      </c>
      <c r="O105" s="19" t="s">
        <v>350</v>
      </c>
      <c r="P105" s="19" t="s">
        <v>351</v>
      </c>
      <c r="Q105" s="2"/>
    </row>
    <row r="106" spans="1:17" x14ac:dyDescent="0.25">
      <c r="B106" s="12">
        <v>105</v>
      </c>
      <c r="C106" s="12">
        <v>4281318112</v>
      </c>
      <c r="D106" s="6" t="s">
        <v>282</v>
      </c>
      <c r="E106" s="2" t="s">
        <v>106</v>
      </c>
      <c r="F106" s="2" t="s">
        <v>283</v>
      </c>
      <c r="G106" s="2" t="s">
        <v>39</v>
      </c>
      <c r="H106" s="11" t="s">
        <v>11</v>
      </c>
      <c r="I106" s="2" t="s">
        <v>240</v>
      </c>
      <c r="J106" s="6">
        <v>4</v>
      </c>
      <c r="K106" s="6">
        <v>4</v>
      </c>
      <c r="L106" s="10">
        <v>374.34</v>
      </c>
      <c r="M106" s="10">
        <v>275.56</v>
      </c>
      <c r="N106" s="19" t="s">
        <v>349</v>
      </c>
      <c r="O106" s="19" t="s">
        <v>350</v>
      </c>
      <c r="P106" s="19" t="s">
        <v>351</v>
      </c>
      <c r="Q106" s="2"/>
    </row>
    <row r="107" spans="1:17" x14ac:dyDescent="0.25">
      <c r="B107" s="12">
        <v>106</v>
      </c>
      <c r="C107" s="12">
        <v>4281196397</v>
      </c>
      <c r="D107" s="6" t="s">
        <v>284</v>
      </c>
      <c r="E107" s="2" t="s">
        <v>285</v>
      </c>
      <c r="F107" s="2" t="s">
        <v>133</v>
      </c>
      <c r="G107" s="2" t="s">
        <v>134</v>
      </c>
      <c r="H107" s="11" t="s">
        <v>11</v>
      </c>
      <c r="I107" s="2" t="s">
        <v>12</v>
      </c>
      <c r="J107" s="6">
        <v>7</v>
      </c>
      <c r="K107" s="6">
        <v>4</v>
      </c>
      <c r="L107" s="10">
        <v>374.34</v>
      </c>
      <c r="M107" s="10">
        <v>275.56</v>
      </c>
      <c r="N107" s="19" t="s">
        <v>349</v>
      </c>
      <c r="O107" s="19" t="s">
        <v>350</v>
      </c>
      <c r="P107" s="19" t="s">
        <v>351</v>
      </c>
      <c r="Q107" s="2"/>
    </row>
    <row r="108" spans="1:17" x14ac:dyDescent="0.25">
      <c r="B108" s="12">
        <v>107</v>
      </c>
      <c r="C108" s="12">
        <v>4286830674</v>
      </c>
      <c r="D108" s="6" t="s">
        <v>395</v>
      </c>
      <c r="E108" s="2" t="s">
        <v>136</v>
      </c>
      <c r="F108" s="2" t="s">
        <v>220</v>
      </c>
      <c r="G108" s="2" t="s">
        <v>396</v>
      </c>
      <c r="H108" s="11" t="s">
        <v>11</v>
      </c>
      <c r="I108" s="2" t="s">
        <v>40</v>
      </c>
      <c r="J108" s="6">
        <v>7.64</v>
      </c>
      <c r="K108" s="6">
        <v>4</v>
      </c>
      <c r="L108" s="10">
        <v>374.34</v>
      </c>
      <c r="M108" s="10">
        <v>275.56</v>
      </c>
      <c r="N108" s="19" t="s">
        <v>349</v>
      </c>
      <c r="O108" s="19" t="s">
        <v>350</v>
      </c>
      <c r="P108" s="19" t="s">
        <v>351</v>
      </c>
      <c r="Q108" s="2"/>
    </row>
    <row r="109" spans="1:17" x14ac:dyDescent="0.25">
      <c r="B109" s="12">
        <v>108</v>
      </c>
      <c r="C109" s="12">
        <v>4281240189</v>
      </c>
      <c r="D109" s="6" t="s">
        <v>403</v>
      </c>
      <c r="E109" s="2" t="s">
        <v>404</v>
      </c>
      <c r="F109" s="2" t="s">
        <v>183</v>
      </c>
      <c r="G109" s="2" t="s">
        <v>42</v>
      </c>
      <c r="H109" s="11" t="s">
        <v>11</v>
      </c>
      <c r="I109" s="2" t="s">
        <v>82</v>
      </c>
      <c r="J109" s="6">
        <v>4.1399999999999997</v>
      </c>
      <c r="K109" s="6">
        <v>3</v>
      </c>
      <c r="L109" s="10">
        <v>374.34</v>
      </c>
      <c r="M109" s="10">
        <v>275.56</v>
      </c>
      <c r="N109" s="19" t="s">
        <v>346</v>
      </c>
      <c r="O109" s="19" t="s">
        <v>347</v>
      </c>
      <c r="P109" s="19" t="s">
        <v>348</v>
      </c>
      <c r="Q109" s="2"/>
    </row>
    <row r="110" spans="1:17" x14ac:dyDescent="0.25">
      <c r="B110" s="12">
        <v>109</v>
      </c>
      <c r="C110" s="12">
        <v>4281063896</v>
      </c>
      <c r="D110" s="6" t="s">
        <v>408</v>
      </c>
      <c r="E110" s="2" t="s">
        <v>409</v>
      </c>
      <c r="F110" s="2" t="s">
        <v>328</v>
      </c>
      <c r="G110" s="2" t="s">
        <v>410</v>
      </c>
      <c r="H110" s="11" t="s">
        <v>11</v>
      </c>
      <c r="I110" s="2" t="s">
        <v>369</v>
      </c>
      <c r="J110" s="6">
        <v>4</v>
      </c>
      <c r="K110" s="6">
        <v>3</v>
      </c>
      <c r="L110" s="10">
        <v>374.34</v>
      </c>
      <c r="M110" s="10">
        <v>275.56</v>
      </c>
      <c r="N110" s="19" t="s">
        <v>346</v>
      </c>
      <c r="O110" s="19" t="s">
        <v>347</v>
      </c>
      <c r="P110" s="19" t="s">
        <v>348</v>
      </c>
      <c r="Q110" s="2"/>
    </row>
    <row r="111" spans="1:17" x14ac:dyDescent="0.25">
      <c r="B111" s="12">
        <v>110</v>
      </c>
      <c r="C111" s="12">
        <v>4281171310</v>
      </c>
      <c r="D111" s="6" t="s">
        <v>286</v>
      </c>
      <c r="E111" s="2" t="s">
        <v>287</v>
      </c>
      <c r="F111" s="2" t="s">
        <v>14</v>
      </c>
      <c r="G111" s="2" t="s">
        <v>288</v>
      </c>
      <c r="H111" s="11" t="s">
        <v>11</v>
      </c>
      <c r="I111" s="2" t="s">
        <v>15</v>
      </c>
      <c r="J111" s="6">
        <v>4.99</v>
      </c>
      <c r="K111" s="6">
        <v>4</v>
      </c>
      <c r="L111" s="10">
        <v>374.34</v>
      </c>
      <c r="M111" s="10">
        <v>275.56</v>
      </c>
      <c r="N111" s="19" t="s">
        <v>349</v>
      </c>
      <c r="O111" s="19" t="s">
        <v>350</v>
      </c>
      <c r="P111" s="19" t="s">
        <v>351</v>
      </c>
      <c r="Q111" s="2"/>
    </row>
    <row r="112" spans="1:17" x14ac:dyDescent="0.25">
      <c r="B112" s="12">
        <v>111</v>
      </c>
      <c r="C112" s="12">
        <v>4498668522</v>
      </c>
      <c r="D112" s="6" t="s">
        <v>397</v>
      </c>
      <c r="E112" s="2" t="s">
        <v>398</v>
      </c>
      <c r="F112" s="2" t="s">
        <v>399</v>
      </c>
      <c r="G112" s="2" t="s">
        <v>183</v>
      </c>
      <c r="H112" s="11" t="s">
        <v>11</v>
      </c>
      <c r="I112" s="2" t="s">
        <v>400</v>
      </c>
      <c r="J112" s="6">
        <v>4</v>
      </c>
      <c r="K112" s="6">
        <v>4</v>
      </c>
      <c r="L112" s="10">
        <v>374.34</v>
      </c>
      <c r="M112" s="10">
        <v>275.56</v>
      </c>
      <c r="N112" s="19" t="s">
        <v>349</v>
      </c>
      <c r="O112" s="19" t="s">
        <v>350</v>
      </c>
      <c r="P112" s="19" t="s">
        <v>351</v>
      </c>
      <c r="Q112" s="2"/>
    </row>
    <row r="113" spans="1:17" x14ac:dyDescent="0.25">
      <c r="B113" s="12">
        <v>112</v>
      </c>
      <c r="C113" s="12">
        <v>4281052831</v>
      </c>
      <c r="D113" s="6" t="s">
        <v>341</v>
      </c>
      <c r="E113" s="2" t="s">
        <v>342</v>
      </c>
      <c r="F113" s="2" t="s">
        <v>14</v>
      </c>
      <c r="G113" s="2" t="s">
        <v>161</v>
      </c>
      <c r="H113" s="11" t="s">
        <v>11</v>
      </c>
      <c r="I113" s="2" t="s">
        <v>15</v>
      </c>
      <c r="J113" s="6">
        <v>4</v>
      </c>
      <c r="K113" s="6">
        <v>4</v>
      </c>
      <c r="L113" s="10">
        <v>374.34</v>
      </c>
      <c r="M113" s="10">
        <v>275.56</v>
      </c>
      <c r="N113" s="19" t="s">
        <v>349</v>
      </c>
      <c r="O113" s="19" t="s">
        <v>350</v>
      </c>
      <c r="P113" s="19" t="s">
        <v>351</v>
      </c>
      <c r="Q113" s="2"/>
    </row>
    <row r="114" spans="1:17" x14ac:dyDescent="0.25">
      <c r="B114" s="12">
        <v>113</v>
      </c>
      <c r="C114" s="12">
        <v>4291059917</v>
      </c>
      <c r="D114" s="6" t="s">
        <v>289</v>
      </c>
      <c r="E114" s="2" t="s">
        <v>290</v>
      </c>
      <c r="F114" s="2" t="s">
        <v>291</v>
      </c>
      <c r="G114" s="2" t="s">
        <v>147</v>
      </c>
      <c r="H114" s="11" t="s">
        <v>11</v>
      </c>
      <c r="I114" s="2" t="s">
        <v>117</v>
      </c>
      <c r="J114" s="6">
        <v>50</v>
      </c>
      <c r="K114" s="6">
        <v>4</v>
      </c>
      <c r="L114" s="10">
        <v>374.34</v>
      </c>
      <c r="M114" s="10">
        <v>275.56</v>
      </c>
      <c r="N114" s="19" t="s">
        <v>349</v>
      </c>
      <c r="O114" s="19" t="s">
        <v>350</v>
      </c>
      <c r="P114" s="19" t="s">
        <v>351</v>
      </c>
      <c r="Q114" s="2"/>
    </row>
    <row r="115" spans="1:17" x14ac:dyDescent="0.25">
      <c r="B115" s="12">
        <v>114</v>
      </c>
      <c r="C115" s="12">
        <v>4281059177</v>
      </c>
      <c r="D115" s="6" t="s">
        <v>292</v>
      </c>
      <c r="E115" s="2" t="s">
        <v>293</v>
      </c>
      <c r="F115" s="2" t="s">
        <v>17</v>
      </c>
      <c r="G115" s="2" t="s">
        <v>294</v>
      </c>
      <c r="H115" s="11" t="s">
        <v>11</v>
      </c>
      <c r="I115" s="2" t="s">
        <v>40</v>
      </c>
      <c r="J115" s="6">
        <v>4</v>
      </c>
      <c r="K115" s="6">
        <v>4</v>
      </c>
      <c r="L115" s="10">
        <v>374.34</v>
      </c>
      <c r="M115" s="10">
        <v>275.56</v>
      </c>
      <c r="N115" s="19" t="s">
        <v>349</v>
      </c>
      <c r="O115" s="19" t="s">
        <v>350</v>
      </c>
      <c r="P115" s="19" t="s">
        <v>351</v>
      </c>
      <c r="Q115" s="2"/>
    </row>
    <row r="116" spans="1:17" x14ac:dyDescent="0.25">
      <c r="B116" s="12">
        <v>115</v>
      </c>
      <c r="C116" s="12">
        <v>4281261578</v>
      </c>
      <c r="D116" s="6" t="s">
        <v>295</v>
      </c>
      <c r="E116" s="2" t="s">
        <v>296</v>
      </c>
      <c r="F116" s="2" t="s">
        <v>186</v>
      </c>
      <c r="G116" s="2" t="s">
        <v>147</v>
      </c>
      <c r="H116" s="11" t="s">
        <v>11</v>
      </c>
      <c r="I116" s="2" t="s">
        <v>15</v>
      </c>
      <c r="J116" s="6">
        <v>4</v>
      </c>
      <c r="K116" s="6">
        <v>4</v>
      </c>
      <c r="L116" s="10">
        <v>374.34</v>
      </c>
      <c r="M116" s="10">
        <v>275.56</v>
      </c>
      <c r="N116" s="19" t="s">
        <v>349</v>
      </c>
      <c r="O116" s="19" t="s">
        <v>350</v>
      </c>
      <c r="P116" s="19" t="s">
        <v>351</v>
      </c>
      <c r="Q116" s="2"/>
    </row>
    <row r="117" spans="1:17" x14ac:dyDescent="0.25">
      <c r="B117" s="12">
        <v>116</v>
      </c>
      <c r="C117" s="12">
        <v>4281114355</v>
      </c>
      <c r="D117" s="6" t="s">
        <v>352</v>
      </c>
      <c r="E117" s="2" t="s">
        <v>353</v>
      </c>
      <c r="F117" s="2" t="s">
        <v>13</v>
      </c>
      <c r="G117" s="2" t="s">
        <v>144</v>
      </c>
      <c r="H117" s="11" t="s">
        <v>11</v>
      </c>
      <c r="I117" s="2" t="s">
        <v>15</v>
      </c>
      <c r="J117" s="6">
        <v>4</v>
      </c>
      <c r="K117" s="6">
        <v>4</v>
      </c>
      <c r="L117" s="10">
        <v>374.34</v>
      </c>
      <c r="M117" s="10">
        <v>275.56</v>
      </c>
      <c r="N117" s="19" t="s">
        <v>349</v>
      </c>
      <c r="O117" s="19" t="s">
        <v>350</v>
      </c>
      <c r="P117" s="19" t="s">
        <v>351</v>
      </c>
      <c r="Q117" s="2"/>
    </row>
    <row r="118" spans="1:17" x14ac:dyDescent="0.25">
      <c r="B118" s="12">
        <v>117</v>
      </c>
      <c r="C118" s="12">
        <v>4281261578</v>
      </c>
      <c r="D118" s="6" t="s">
        <v>297</v>
      </c>
      <c r="E118" s="2" t="s">
        <v>298</v>
      </c>
      <c r="F118" s="2" t="s">
        <v>186</v>
      </c>
      <c r="G118" s="2" t="s">
        <v>147</v>
      </c>
      <c r="H118" s="11" t="s">
        <v>11</v>
      </c>
      <c r="I118" s="2" t="s">
        <v>15</v>
      </c>
      <c r="J118" s="6">
        <v>3</v>
      </c>
      <c r="K118" s="6">
        <v>3</v>
      </c>
      <c r="L118" s="10">
        <v>374.34</v>
      </c>
      <c r="M118" s="10">
        <v>275.56</v>
      </c>
      <c r="N118" s="19" t="s">
        <v>346</v>
      </c>
      <c r="O118" s="19" t="s">
        <v>347</v>
      </c>
      <c r="P118" s="19" t="s">
        <v>348</v>
      </c>
      <c r="Q118" s="2"/>
    </row>
    <row r="119" spans="1:17" x14ac:dyDescent="0.25">
      <c r="B119" s="12">
        <v>118</v>
      </c>
      <c r="C119" s="12">
        <v>4281704817</v>
      </c>
      <c r="D119" s="6" t="s">
        <v>299</v>
      </c>
      <c r="E119" s="2" t="s">
        <v>251</v>
      </c>
      <c r="F119" s="2" t="s">
        <v>156</v>
      </c>
      <c r="G119" s="2" t="s">
        <v>162</v>
      </c>
      <c r="H119" s="11" t="s">
        <v>11</v>
      </c>
      <c r="I119" s="2" t="s">
        <v>236</v>
      </c>
      <c r="J119" s="6">
        <v>6</v>
      </c>
      <c r="K119" s="6">
        <v>4</v>
      </c>
      <c r="L119" s="10">
        <v>374.34</v>
      </c>
      <c r="M119" s="10">
        <v>275.56</v>
      </c>
      <c r="N119" s="19" t="s">
        <v>349</v>
      </c>
      <c r="O119" s="19" t="s">
        <v>350</v>
      </c>
      <c r="P119" s="19" t="s">
        <v>351</v>
      </c>
      <c r="Q119" s="2"/>
    </row>
    <row r="120" spans="1:17" x14ac:dyDescent="0.25">
      <c r="B120" s="12">
        <v>119</v>
      </c>
      <c r="C120" s="12">
        <v>4961417575</v>
      </c>
      <c r="D120" s="6" t="s">
        <v>300</v>
      </c>
      <c r="E120" s="2" t="s">
        <v>301</v>
      </c>
      <c r="F120" s="2" t="s">
        <v>19</v>
      </c>
      <c r="G120" s="2" t="s">
        <v>76</v>
      </c>
      <c r="H120" s="11" t="s">
        <v>11</v>
      </c>
      <c r="I120" s="2" t="s">
        <v>203</v>
      </c>
      <c r="J120" s="6">
        <v>5</v>
      </c>
      <c r="K120" s="6">
        <v>4</v>
      </c>
      <c r="L120" s="10">
        <v>374.34</v>
      </c>
      <c r="M120" s="10">
        <v>275.56</v>
      </c>
      <c r="N120" s="19" t="s">
        <v>349</v>
      </c>
      <c r="O120" s="19" t="s">
        <v>350</v>
      </c>
      <c r="P120" s="19" t="s">
        <v>351</v>
      </c>
      <c r="Q120" s="2"/>
    </row>
    <row r="121" spans="1:17" x14ac:dyDescent="0.25">
      <c r="B121" s="12">
        <v>120</v>
      </c>
      <c r="C121" s="12">
        <v>4779124110</v>
      </c>
      <c r="D121" s="6" t="s">
        <v>359</v>
      </c>
      <c r="E121" s="2" t="s">
        <v>358</v>
      </c>
      <c r="F121" s="2" t="s">
        <v>156</v>
      </c>
      <c r="G121" s="2" t="s">
        <v>10</v>
      </c>
      <c r="H121" s="11" t="s">
        <v>11</v>
      </c>
      <c r="I121" s="2" t="s">
        <v>15</v>
      </c>
      <c r="J121" s="6">
        <v>4</v>
      </c>
      <c r="K121" s="6">
        <v>4</v>
      </c>
      <c r="L121" s="10">
        <v>374.34</v>
      </c>
      <c r="M121" s="10">
        <v>275.56</v>
      </c>
      <c r="N121" s="19" t="s">
        <v>349</v>
      </c>
      <c r="O121" s="19" t="s">
        <v>350</v>
      </c>
      <c r="P121" s="19" t="s">
        <v>351</v>
      </c>
      <c r="Q121" s="2"/>
    </row>
    <row r="122" spans="1:17" x14ac:dyDescent="0.25">
      <c r="B122" s="12">
        <v>121</v>
      </c>
      <c r="C122" s="12">
        <v>4281032026</v>
      </c>
      <c r="D122" s="6" t="s">
        <v>302</v>
      </c>
      <c r="E122" s="2" t="s">
        <v>251</v>
      </c>
      <c r="F122" s="2" t="s">
        <v>14</v>
      </c>
      <c r="G122" s="2" t="s">
        <v>288</v>
      </c>
      <c r="H122" s="11" t="s">
        <v>11</v>
      </c>
      <c r="I122" s="2" t="s">
        <v>15</v>
      </c>
      <c r="J122" s="6">
        <f>1.35+7.37</f>
        <v>8.7200000000000006</v>
      </c>
      <c r="K122" s="6">
        <v>4</v>
      </c>
      <c r="L122" s="10">
        <v>374.34</v>
      </c>
      <c r="M122" s="10">
        <v>275.56</v>
      </c>
      <c r="N122" s="19" t="s">
        <v>349</v>
      </c>
      <c r="O122" s="19" t="s">
        <v>350</v>
      </c>
      <c r="P122" s="19" t="s">
        <v>351</v>
      </c>
      <c r="Q122" s="2"/>
    </row>
    <row r="123" spans="1:17" x14ac:dyDescent="0.25">
      <c r="A123" s="14"/>
      <c r="B123" s="12">
        <v>122</v>
      </c>
      <c r="C123" s="12">
        <v>4281277652</v>
      </c>
      <c r="D123" s="12" t="s">
        <v>413</v>
      </c>
      <c r="E123" s="11" t="s">
        <v>251</v>
      </c>
      <c r="F123" s="11" t="s">
        <v>165</v>
      </c>
      <c r="G123" s="11" t="s">
        <v>328</v>
      </c>
      <c r="H123" s="11" t="s">
        <v>11</v>
      </c>
      <c r="I123" s="11" t="s">
        <v>369</v>
      </c>
      <c r="J123" s="12">
        <v>3</v>
      </c>
      <c r="K123" s="12">
        <v>3</v>
      </c>
      <c r="L123" s="10">
        <v>374.34</v>
      </c>
      <c r="M123" s="10">
        <v>275.56</v>
      </c>
      <c r="N123" s="19" t="s">
        <v>346</v>
      </c>
      <c r="O123" s="19" t="s">
        <v>347</v>
      </c>
      <c r="P123" s="19" t="s">
        <v>348</v>
      </c>
      <c r="Q123" s="11"/>
    </row>
    <row r="124" spans="1:17" x14ac:dyDescent="0.25">
      <c r="B124" s="12">
        <v>123</v>
      </c>
      <c r="C124" s="12">
        <v>4286830674</v>
      </c>
      <c r="D124" s="6" t="s">
        <v>426</v>
      </c>
      <c r="E124" s="2" t="s">
        <v>327</v>
      </c>
      <c r="F124" s="2" t="s">
        <v>96</v>
      </c>
      <c r="G124" s="2" t="s">
        <v>328</v>
      </c>
      <c r="H124" s="11" t="s">
        <v>11</v>
      </c>
      <c r="I124" s="2" t="s">
        <v>11</v>
      </c>
      <c r="J124" s="6">
        <v>2.46</v>
      </c>
      <c r="K124" s="6">
        <v>4</v>
      </c>
      <c r="L124" s="10">
        <v>374.34</v>
      </c>
      <c r="M124" s="10">
        <v>275.56</v>
      </c>
      <c r="N124" s="19" t="s">
        <v>349</v>
      </c>
      <c r="O124" s="19" t="s">
        <v>350</v>
      </c>
      <c r="P124" s="19" t="s">
        <v>351</v>
      </c>
      <c r="Q124" s="2"/>
    </row>
    <row r="125" spans="1:17" x14ac:dyDescent="0.25">
      <c r="B125" s="12">
        <v>124</v>
      </c>
      <c r="C125" s="12">
        <v>4281172953</v>
      </c>
      <c r="D125" s="6" t="s">
        <v>305</v>
      </c>
      <c r="E125" s="2" t="s">
        <v>122</v>
      </c>
      <c r="F125" s="2" t="s">
        <v>144</v>
      </c>
      <c r="G125" s="2" t="s">
        <v>39</v>
      </c>
      <c r="H125" s="11" t="s">
        <v>11</v>
      </c>
      <c r="I125" s="2" t="s">
        <v>170</v>
      </c>
      <c r="J125" s="6">
        <v>3</v>
      </c>
      <c r="K125" s="6">
        <v>3</v>
      </c>
      <c r="L125" s="10">
        <v>374.34</v>
      </c>
      <c r="M125" s="10">
        <v>275.56</v>
      </c>
      <c r="N125" s="19" t="s">
        <v>346</v>
      </c>
      <c r="O125" s="19" t="s">
        <v>347</v>
      </c>
      <c r="P125" s="19" t="s">
        <v>348</v>
      </c>
      <c r="Q125" s="2"/>
    </row>
    <row r="126" spans="1:17" x14ac:dyDescent="0.25">
      <c r="B126" s="12">
        <v>125</v>
      </c>
      <c r="C126" s="12">
        <v>4281123186</v>
      </c>
      <c r="D126" s="6" t="s">
        <v>306</v>
      </c>
      <c r="E126" s="2" t="s">
        <v>307</v>
      </c>
      <c r="F126" s="2" t="s">
        <v>21</v>
      </c>
      <c r="G126" s="2" t="s">
        <v>308</v>
      </c>
      <c r="H126" s="11" t="s">
        <v>11</v>
      </c>
      <c r="I126" s="2" t="s">
        <v>309</v>
      </c>
      <c r="J126" s="6">
        <v>2.36</v>
      </c>
      <c r="K126" s="6">
        <v>2</v>
      </c>
      <c r="L126" s="10">
        <v>374.34</v>
      </c>
      <c r="M126" s="10">
        <v>275.56</v>
      </c>
      <c r="N126" s="19" t="s">
        <v>343</v>
      </c>
      <c r="O126" s="19" t="s">
        <v>344</v>
      </c>
      <c r="P126" s="19" t="s">
        <v>345</v>
      </c>
      <c r="Q126" s="2"/>
    </row>
    <row r="127" spans="1:17" x14ac:dyDescent="0.25">
      <c r="B127" s="12">
        <v>126</v>
      </c>
      <c r="C127" s="12">
        <v>4286878291</v>
      </c>
      <c r="D127" s="6" t="s">
        <v>310</v>
      </c>
      <c r="E127" s="2" t="s">
        <v>311</v>
      </c>
      <c r="F127" s="2" t="s">
        <v>38</v>
      </c>
      <c r="G127" s="2" t="s">
        <v>312</v>
      </c>
      <c r="H127" s="11" t="s">
        <v>11</v>
      </c>
      <c r="I127" s="2" t="s">
        <v>11</v>
      </c>
      <c r="J127" s="6">
        <v>3</v>
      </c>
      <c r="K127" s="6">
        <v>3</v>
      </c>
      <c r="L127" s="10">
        <v>374.34</v>
      </c>
      <c r="M127" s="10">
        <v>275.56</v>
      </c>
      <c r="N127" s="19" t="s">
        <v>346</v>
      </c>
      <c r="O127" s="19" t="s">
        <v>347</v>
      </c>
      <c r="P127" s="19" t="s">
        <v>348</v>
      </c>
      <c r="Q127" s="2"/>
    </row>
    <row r="128" spans="1:17" x14ac:dyDescent="0.25">
      <c r="B128" s="12">
        <v>127</v>
      </c>
      <c r="C128" s="12">
        <v>4281089863</v>
      </c>
      <c r="D128" s="6" t="s">
        <v>313</v>
      </c>
      <c r="E128" s="2" t="s">
        <v>238</v>
      </c>
      <c r="F128" s="2" t="s">
        <v>235</v>
      </c>
      <c r="G128" s="2" t="s">
        <v>161</v>
      </c>
      <c r="H128" s="11" t="s">
        <v>11</v>
      </c>
      <c r="I128" s="2" t="s">
        <v>82</v>
      </c>
      <c r="J128" s="6">
        <f>2.86+0.97</f>
        <v>3.83</v>
      </c>
      <c r="K128" s="6">
        <v>3</v>
      </c>
      <c r="L128" s="10">
        <v>374.34</v>
      </c>
      <c r="M128" s="10">
        <v>275.56</v>
      </c>
      <c r="N128" s="19" t="s">
        <v>346</v>
      </c>
      <c r="O128" s="19" t="s">
        <v>347</v>
      </c>
      <c r="P128" s="19" t="s">
        <v>348</v>
      </c>
      <c r="Q128" s="2"/>
    </row>
    <row r="129" spans="2:17" x14ac:dyDescent="0.25">
      <c r="B129" s="12">
        <v>128</v>
      </c>
      <c r="C129" s="12">
        <v>4281089863</v>
      </c>
      <c r="D129" s="6" t="s">
        <v>314</v>
      </c>
      <c r="E129" s="2" t="s">
        <v>122</v>
      </c>
      <c r="F129" s="2" t="s">
        <v>161</v>
      </c>
      <c r="G129" s="2" t="s">
        <v>20</v>
      </c>
      <c r="H129" s="11" t="s">
        <v>11</v>
      </c>
      <c r="I129" s="2" t="s">
        <v>82</v>
      </c>
      <c r="J129" s="6">
        <v>15.7</v>
      </c>
      <c r="K129" s="6">
        <v>4</v>
      </c>
      <c r="L129" s="10">
        <v>374.34</v>
      </c>
      <c r="M129" s="10">
        <v>275.56</v>
      </c>
      <c r="N129" s="19" t="s">
        <v>349</v>
      </c>
      <c r="O129" s="19" t="s">
        <v>350</v>
      </c>
      <c r="P129" s="19" t="s">
        <v>351</v>
      </c>
      <c r="Q129" s="2"/>
    </row>
    <row r="130" spans="2:17" x14ac:dyDescent="0.25">
      <c r="B130" s="12">
        <v>129</v>
      </c>
      <c r="C130" s="12">
        <v>4281101973</v>
      </c>
      <c r="D130" s="6" t="s">
        <v>427</v>
      </c>
      <c r="E130" s="2" t="s">
        <v>339</v>
      </c>
      <c r="F130" s="2" t="s">
        <v>156</v>
      </c>
      <c r="G130" s="2" t="s">
        <v>340</v>
      </c>
      <c r="H130" s="11" t="s">
        <v>11</v>
      </c>
      <c r="I130" s="2" t="s">
        <v>11</v>
      </c>
      <c r="J130" s="6">
        <v>2</v>
      </c>
      <c r="K130" s="6">
        <v>2</v>
      </c>
      <c r="L130" s="10">
        <v>374.34</v>
      </c>
      <c r="M130" s="10">
        <v>275.56</v>
      </c>
      <c r="N130" s="19" t="s">
        <v>343</v>
      </c>
      <c r="O130" s="19" t="s">
        <v>344</v>
      </c>
      <c r="P130" s="19" t="s">
        <v>345</v>
      </c>
      <c r="Q130" s="2"/>
    </row>
    <row r="131" spans="2:17" x14ac:dyDescent="0.25">
      <c r="B131" s="12">
        <v>130</v>
      </c>
      <c r="C131" s="12">
        <v>4281107031</v>
      </c>
      <c r="D131" s="7" t="s">
        <v>315</v>
      </c>
      <c r="E131" s="4" t="s">
        <v>301</v>
      </c>
      <c r="F131" s="4" t="s">
        <v>20</v>
      </c>
      <c r="G131" s="4" t="s">
        <v>96</v>
      </c>
      <c r="H131" s="11" t="s">
        <v>11</v>
      </c>
      <c r="I131" s="4" t="s">
        <v>316</v>
      </c>
      <c r="J131" s="6">
        <v>4</v>
      </c>
      <c r="K131" s="6">
        <v>4</v>
      </c>
      <c r="L131" s="10">
        <v>374.34</v>
      </c>
      <c r="M131" s="10">
        <v>275.56</v>
      </c>
      <c r="N131" s="19" t="s">
        <v>349</v>
      </c>
      <c r="O131" s="19" t="s">
        <v>350</v>
      </c>
      <c r="P131" s="19" t="s">
        <v>351</v>
      </c>
      <c r="Q131" s="2"/>
    </row>
    <row r="132" spans="2:17" x14ac:dyDescent="0.25">
      <c r="B132" s="12">
        <v>131</v>
      </c>
      <c r="C132" s="12">
        <v>3321223896</v>
      </c>
      <c r="D132" s="7" t="s">
        <v>428</v>
      </c>
      <c r="E132" s="4" t="s">
        <v>323</v>
      </c>
      <c r="F132" s="4" t="s">
        <v>281</v>
      </c>
      <c r="G132" s="4" t="s">
        <v>56</v>
      </c>
      <c r="H132" s="11" t="s">
        <v>11</v>
      </c>
      <c r="I132" s="4" t="s">
        <v>170</v>
      </c>
      <c r="J132" s="6">
        <v>4</v>
      </c>
      <c r="K132" s="6">
        <v>4</v>
      </c>
      <c r="L132" s="10">
        <v>374.34</v>
      </c>
      <c r="M132" s="10">
        <v>275.56</v>
      </c>
      <c r="N132" s="19" t="s">
        <v>349</v>
      </c>
      <c r="O132" s="19" t="s">
        <v>350</v>
      </c>
      <c r="P132" s="19" t="s">
        <v>351</v>
      </c>
      <c r="Q132" s="2"/>
    </row>
    <row r="133" spans="2:17" x14ac:dyDescent="0.25">
      <c r="B133" s="12">
        <v>132</v>
      </c>
      <c r="C133" s="12">
        <v>4281126819</v>
      </c>
      <c r="D133" s="7" t="s">
        <v>429</v>
      </c>
      <c r="E133" s="4" t="s">
        <v>324</v>
      </c>
      <c r="F133" s="4" t="s">
        <v>165</v>
      </c>
      <c r="G133" s="4" t="s">
        <v>17</v>
      </c>
      <c r="H133" s="11" t="s">
        <v>11</v>
      </c>
      <c r="I133" s="4" t="s">
        <v>325</v>
      </c>
      <c r="J133" s="6">
        <v>4</v>
      </c>
      <c r="K133" s="6">
        <v>4</v>
      </c>
      <c r="L133" s="10">
        <v>374.34</v>
      </c>
      <c r="M133" s="10">
        <v>275.56</v>
      </c>
      <c r="N133" s="19" t="s">
        <v>349</v>
      </c>
      <c r="O133" s="19" t="s">
        <v>350</v>
      </c>
      <c r="P133" s="19" t="s">
        <v>351</v>
      </c>
      <c r="Q133" s="2"/>
    </row>
    <row r="134" spans="2:17" x14ac:dyDescent="0.25">
      <c r="B134" s="12">
        <v>133</v>
      </c>
      <c r="C134" s="12">
        <v>4281172953</v>
      </c>
      <c r="D134" s="6" t="s">
        <v>303</v>
      </c>
      <c r="E134" s="2" t="s">
        <v>90</v>
      </c>
      <c r="F134" s="2" t="s">
        <v>17</v>
      </c>
      <c r="G134" s="2" t="s">
        <v>304</v>
      </c>
      <c r="H134" s="11" t="s">
        <v>11</v>
      </c>
      <c r="I134" s="2" t="s">
        <v>170</v>
      </c>
      <c r="J134" s="6">
        <v>9</v>
      </c>
      <c r="K134" s="6">
        <v>3</v>
      </c>
      <c r="L134" s="10">
        <v>374.34</v>
      </c>
      <c r="M134" s="10">
        <v>275.56</v>
      </c>
      <c r="N134" s="19" t="s">
        <v>346</v>
      </c>
      <c r="O134" s="19" t="s">
        <v>347</v>
      </c>
      <c r="P134" s="19" t="s">
        <v>348</v>
      </c>
      <c r="Q134" s="2"/>
    </row>
    <row r="135" spans="2:17" ht="30" x14ac:dyDescent="0.25">
      <c r="B135" s="12">
        <v>134</v>
      </c>
      <c r="C135" s="12">
        <v>4771170826</v>
      </c>
      <c r="D135" s="7" t="s">
        <v>330</v>
      </c>
      <c r="E135" s="4" t="s">
        <v>331</v>
      </c>
      <c r="F135" s="4" t="s">
        <v>332</v>
      </c>
      <c r="G135" s="4" t="s">
        <v>116</v>
      </c>
      <c r="H135" s="11" t="s">
        <v>11</v>
      </c>
      <c r="I135" s="24" t="s">
        <v>333</v>
      </c>
      <c r="J135" s="6">
        <v>39.57</v>
      </c>
      <c r="K135" s="6">
        <v>3</v>
      </c>
      <c r="L135" s="10">
        <v>374.34</v>
      </c>
      <c r="M135" s="10">
        <v>275.56</v>
      </c>
      <c r="N135" s="19" t="s">
        <v>346</v>
      </c>
      <c r="O135" s="19" t="s">
        <v>347</v>
      </c>
      <c r="P135" s="19" t="s">
        <v>348</v>
      </c>
      <c r="Q135" s="2"/>
    </row>
    <row r="136" spans="2:17" x14ac:dyDescent="0.25">
      <c r="B136" s="12">
        <v>135</v>
      </c>
      <c r="C136" s="12">
        <v>4281050733</v>
      </c>
      <c r="D136" s="6" t="s">
        <v>418</v>
      </c>
      <c r="E136" s="2" t="s">
        <v>419</v>
      </c>
      <c r="F136" s="2" t="s">
        <v>420</v>
      </c>
      <c r="G136" s="2" t="s">
        <v>165</v>
      </c>
      <c r="H136" s="11" t="s">
        <v>11</v>
      </c>
      <c r="I136" s="2" t="s">
        <v>23</v>
      </c>
      <c r="J136" s="6">
        <v>4</v>
      </c>
      <c r="K136" s="21">
        <v>4</v>
      </c>
      <c r="L136" s="22">
        <v>172.8</v>
      </c>
      <c r="M136" s="22">
        <v>127.2</v>
      </c>
      <c r="N136" s="19" t="s">
        <v>382</v>
      </c>
      <c r="O136" s="19" t="s">
        <v>383</v>
      </c>
      <c r="P136" s="19" t="s">
        <v>384</v>
      </c>
      <c r="Q136" s="2"/>
    </row>
    <row r="137" spans="2:17" x14ac:dyDescent="0.25">
      <c r="B137" s="12">
        <v>136</v>
      </c>
      <c r="C137" s="12">
        <v>4281041230</v>
      </c>
      <c r="D137" s="6" t="s">
        <v>430</v>
      </c>
      <c r="E137" s="2" t="s">
        <v>363</v>
      </c>
      <c r="F137" s="2" t="s">
        <v>96</v>
      </c>
      <c r="G137" s="2" t="s">
        <v>235</v>
      </c>
      <c r="H137" s="11" t="s">
        <v>11</v>
      </c>
      <c r="I137" s="2" t="s">
        <v>82</v>
      </c>
      <c r="J137" s="6">
        <v>4</v>
      </c>
      <c r="K137" s="12">
        <v>4</v>
      </c>
      <c r="L137" s="22">
        <v>172.8</v>
      </c>
      <c r="M137" s="22">
        <v>127.2</v>
      </c>
      <c r="N137" s="19" t="s">
        <v>382</v>
      </c>
      <c r="O137" s="19" t="s">
        <v>383</v>
      </c>
      <c r="P137" s="19" t="s">
        <v>384</v>
      </c>
      <c r="Q137" s="2"/>
    </row>
    <row r="138" spans="2:17" x14ac:dyDescent="0.25">
      <c r="B138" s="12">
        <v>137</v>
      </c>
      <c r="C138" s="12">
        <v>4281041230</v>
      </c>
      <c r="D138" s="6" t="s">
        <v>431</v>
      </c>
      <c r="E138" s="2" t="s">
        <v>364</v>
      </c>
      <c r="F138" s="2" t="s">
        <v>96</v>
      </c>
      <c r="G138" s="2" t="s">
        <v>96</v>
      </c>
      <c r="H138" s="11" t="s">
        <v>11</v>
      </c>
      <c r="I138" s="2" t="s">
        <v>82</v>
      </c>
      <c r="J138" s="6">
        <v>4</v>
      </c>
      <c r="K138" s="6">
        <v>4</v>
      </c>
      <c r="L138" s="22">
        <v>172.8</v>
      </c>
      <c r="M138" s="22">
        <v>127.2</v>
      </c>
      <c r="N138" s="19" t="s">
        <v>382</v>
      </c>
      <c r="O138" s="19" t="s">
        <v>383</v>
      </c>
      <c r="P138" s="19" t="s">
        <v>384</v>
      </c>
      <c r="Q138" s="2"/>
    </row>
    <row r="139" spans="2:17" x14ac:dyDescent="0.25">
      <c r="B139" s="12">
        <v>138</v>
      </c>
      <c r="C139" s="12">
        <v>4281471721</v>
      </c>
      <c r="D139" s="6" t="s">
        <v>432</v>
      </c>
      <c r="E139" s="2" t="s">
        <v>365</v>
      </c>
      <c r="F139" s="2" t="s">
        <v>366</v>
      </c>
      <c r="G139" s="2" t="s">
        <v>366</v>
      </c>
      <c r="H139" s="11" t="s">
        <v>11</v>
      </c>
      <c r="I139" s="2" t="s">
        <v>203</v>
      </c>
      <c r="J139" s="6">
        <v>3.78</v>
      </c>
      <c r="K139" s="6">
        <v>3</v>
      </c>
      <c r="L139" s="22">
        <v>172.8</v>
      </c>
      <c r="M139" s="22">
        <v>127.2</v>
      </c>
      <c r="N139" s="19" t="s">
        <v>385</v>
      </c>
      <c r="O139" s="19" t="s">
        <v>386</v>
      </c>
      <c r="P139" s="19" t="s">
        <v>387</v>
      </c>
      <c r="Q139" s="2"/>
    </row>
    <row r="140" spans="2:17" x14ac:dyDescent="0.25">
      <c r="B140" s="16">
        <v>139</v>
      </c>
      <c r="C140" s="12">
        <v>4286830674</v>
      </c>
      <c r="D140" s="6" t="s">
        <v>433</v>
      </c>
      <c r="E140" s="2" t="s">
        <v>373</v>
      </c>
      <c r="F140" s="2" t="s">
        <v>374</v>
      </c>
      <c r="G140" s="2" t="s">
        <v>39</v>
      </c>
      <c r="H140" s="11" t="s">
        <v>11</v>
      </c>
      <c r="I140" s="2" t="s">
        <v>35</v>
      </c>
      <c r="J140" s="6">
        <v>4</v>
      </c>
      <c r="K140" s="6">
        <v>3</v>
      </c>
      <c r="L140" s="22">
        <v>172.8</v>
      </c>
      <c r="M140" s="22">
        <v>127.2</v>
      </c>
      <c r="N140" s="19" t="s">
        <v>385</v>
      </c>
      <c r="O140" s="19" t="s">
        <v>386</v>
      </c>
      <c r="P140" s="19" t="s">
        <v>387</v>
      </c>
      <c r="Q140" s="2"/>
    </row>
    <row r="141" spans="2:17" x14ac:dyDescent="0.25">
      <c r="B141" s="12">
        <v>140</v>
      </c>
      <c r="C141" s="12">
        <v>4777068831</v>
      </c>
      <c r="D141" s="6" t="s">
        <v>85</v>
      </c>
      <c r="E141" s="2" t="s">
        <v>86</v>
      </c>
      <c r="F141" s="2" t="s">
        <v>87</v>
      </c>
      <c r="G141" s="2" t="s">
        <v>88</v>
      </c>
      <c r="H141" s="11" t="s">
        <v>11</v>
      </c>
      <c r="I141" s="2" t="s">
        <v>89</v>
      </c>
      <c r="J141" s="6">
        <v>4.5199999999999996</v>
      </c>
      <c r="K141" s="6">
        <v>4</v>
      </c>
      <c r="L141" s="22">
        <v>172.8</v>
      </c>
      <c r="M141" s="22">
        <v>127.2</v>
      </c>
      <c r="N141" s="19" t="s">
        <v>382</v>
      </c>
      <c r="O141" s="19" t="s">
        <v>383</v>
      </c>
      <c r="P141" s="19" t="s">
        <v>384</v>
      </c>
      <c r="Q141" s="2"/>
    </row>
    <row r="142" spans="2:17" x14ac:dyDescent="0.25">
      <c r="B142" s="12">
        <v>141</v>
      </c>
      <c r="C142" s="12">
        <v>4281125115</v>
      </c>
      <c r="D142" s="6" t="s">
        <v>94</v>
      </c>
      <c r="E142" s="2" t="s">
        <v>95</v>
      </c>
      <c r="F142" s="2" t="s">
        <v>96</v>
      </c>
      <c r="G142" s="2" t="s">
        <v>97</v>
      </c>
      <c r="H142" s="11" t="s">
        <v>11</v>
      </c>
      <c r="I142" s="2" t="s">
        <v>35</v>
      </c>
      <c r="J142" s="6">
        <v>3.16</v>
      </c>
      <c r="K142" s="6">
        <v>3</v>
      </c>
      <c r="L142" s="22">
        <v>172.8</v>
      </c>
      <c r="M142" s="22">
        <v>127.2</v>
      </c>
      <c r="N142" s="19" t="s">
        <v>385</v>
      </c>
      <c r="O142" s="19" t="s">
        <v>386</v>
      </c>
      <c r="P142" s="19" t="s">
        <v>387</v>
      </c>
      <c r="Q142" s="2"/>
    </row>
    <row r="143" spans="2:17" x14ac:dyDescent="0.25">
      <c r="B143" s="12">
        <v>142</v>
      </c>
      <c r="C143" s="12">
        <v>4281262260</v>
      </c>
      <c r="D143" s="6" t="s">
        <v>434</v>
      </c>
      <c r="E143" s="2" t="s">
        <v>367</v>
      </c>
      <c r="F143" s="2" t="s">
        <v>20</v>
      </c>
      <c r="G143" s="2" t="s">
        <v>34</v>
      </c>
      <c r="H143" s="11" t="s">
        <v>11</v>
      </c>
      <c r="I143" s="2" t="s">
        <v>35</v>
      </c>
      <c r="J143" s="6">
        <v>4.95</v>
      </c>
      <c r="K143" s="6">
        <v>4</v>
      </c>
      <c r="L143" s="22">
        <v>172.8</v>
      </c>
      <c r="M143" s="22">
        <v>127.2</v>
      </c>
      <c r="N143" s="19" t="s">
        <v>382</v>
      </c>
      <c r="O143" s="19" t="s">
        <v>383</v>
      </c>
      <c r="P143" s="19" t="s">
        <v>384</v>
      </c>
      <c r="Q143" s="2"/>
    </row>
    <row r="144" spans="2:17" x14ac:dyDescent="0.25">
      <c r="B144" s="12">
        <v>143</v>
      </c>
      <c r="C144" s="12">
        <v>4281312242</v>
      </c>
      <c r="D144" s="6" t="s">
        <v>435</v>
      </c>
      <c r="E144" s="2" t="s">
        <v>368</v>
      </c>
      <c r="F144" s="2" t="s">
        <v>283</v>
      </c>
      <c r="G144" s="2" t="s">
        <v>39</v>
      </c>
      <c r="H144" s="11" t="s">
        <v>11</v>
      </c>
      <c r="I144" s="2" t="s">
        <v>369</v>
      </c>
      <c r="J144" s="6">
        <v>4</v>
      </c>
      <c r="K144" s="6">
        <v>4</v>
      </c>
      <c r="L144" s="22">
        <v>172.8</v>
      </c>
      <c r="M144" s="22">
        <v>127.2</v>
      </c>
      <c r="N144" s="19" t="s">
        <v>382</v>
      </c>
      <c r="O144" s="19" t="s">
        <v>383</v>
      </c>
      <c r="P144" s="19" t="s">
        <v>384</v>
      </c>
      <c r="Q144" s="2"/>
    </row>
    <row r="145" spans="2:17" x14ac:dyDescent="0.25">
      <c r="B145" s="12">
        <v>144</v>
      </c>
      <c r="C145" s="12">
        <v>4772164373</v>
      </c>
      <c r="D145" s="6" t="s">
        <v>436</v>
      </c>
      <c r="E145" s="2" t="s">
        <v>370</v>
      </c>
      <c r="F145" s="2" t="s">
        <v>371</v>
      </c>
      <c r="G145" s="2" t="s">
        <v>372</v>
      </c>
      <c r="H145" s="11" t="s">
        <v>11</v>
      </c>
      <c r="I145" s="2" t="s">
        <v>388</v>
      </c>
      <c r="J145" s="6">
        <v>4</v>
      </c>
      <c r="K145" s="6">
        <v>4</v>
      </c>
      <c r="L145" s="22">
        <v>172.8</v>
      </c>
      <c r="M145" s="22">
        <v>127.2</v>
      </c>
      <c r="N145" s="19" t="s">
        <v>382</v>
      </c>
      <c r="O145" s="19" t="s">
        <v>383</v>
      </c>
      <c r="P145" s="19" t="s">
        <v>384</v>
      </c>
      <c r="Q145" s="2"/>
    </row>
    <row r="146" spans="2:17" x14ac:dyDescent="0.25">
      <c r="B146" s="12">
        <v>145</v>
      </c>
      <c r="C146" s="12">
        <v>4281098256</v>
      </c>
      <c r="D146" s="6" t="s">
        <v>222</v>
      </c>
      <c r="E146" s="2" t="s">
        <v>75</v>
      </c>
      <c r="F146" s="2" t="s">
        <v>224</v>
      </c>
      <c r="G146" s="2"/>
      <c r="H146" s="11" t="s">
        <v>11</v>
      </c>
      <c r="I146" s="2" t="s">
        <v>35</v>
      </c>
      <c r="J146" s="6">
        <v>4</v>
      </c>
      <c r="K146" s="6">
        <v>4</v>
      </c>
      <c r="L146" s="22">
        <v>172.8</v>
      </c>
      <c r="M146" s="22">
        <v>127.2</v>
      </c>
      <c r="N146" s="19" t="s">
        <v>382</v>
      </c>
      <c r="O146" s="19" t="s">
        <v>383</v>
      </c>
      <c r="P146" s="19" t="s">
        <v>384</v>
      </c>
      <c r="Q146" s="2"/>
    </row>
    <row r="147" spans="2:17" x14ac:dyDescent="0.25">
      <c r="B147" s="12">
        <v>146</v>
      </c>
      <c r="C147" s="12">
        <v>4281050733</v>
      </c>
      <c r="D147" s="6" t="s">
        <v>415</v>
      </c>
      <c r="E147" s="4" t="s">
        <v>416</v>
      </c>
      <c r="F147" s="4" t="s">
        <v>417</v>
      </c>
      <c r="G147" s="4" t="s">
        <v>22</v>
      </c>
      <c r="H147" s="11" t="s">
        <v>11</v>
      </c>
      <c r="I147" s="4" t="s">
        <v>23</v>
      </c>
      <c r="J147" s="6">
        <v>7.93</v>
      </c>
      <c r="K147" s="6">
        <v>4</v>
      </c>
      <c r="L147" s="22">
        <v>172.8</v>
      </c>
      <c r="M147" s="22">
        <v>127.2</v>
      </c>
      <c r="N147" s="19" t="s">
        <v>382</v>
      </c>
      <c r="O147" s="19" t="s">
        <v>383</v>
      </c>
      <c r="P147" s="19" t="s">
        <v>384</v>
      </c>
      <c r="Q147" s="2"/>
    </row>
    <row r="148" spans="2:17" x14ac:dyDescent="0.25">
      <c r="B148" s="12">
        <v>147</v>
      </c>
      <c r="C148" s="12">
        <v>4286830674</v>
      </c>
      <c r="D148" s="6" t="s">
        <v>437</v>
      </c>
      <c r="E148" s="2" t="s">
        <v>375</v>
      </c>
      <c r="F148" s="2" t="s">
        <v>20</v>
      </c>
      <c r="G148" s="2" t="s">
        <v>34</v>
      </c>
      <c r="H148" s="11" t="s">
        <v>11</v>
      </c>
      <c r="I148" s="2" t="s">
        <v>35</v>
      </c>
      <c r="J148" s="6">
        <v>4</v>
      </c>
      <c r="K148" s="6">
        <v>4</v>
      </c>
      <c r="L148" s="22">
        <v>172.8</v>
      </c>
      <c r="M148" s="22">
        <v>127.2</v>
      </c>
      <c r="N148" s="19" t="s">
        <v>382</v>
      </c>
      <c r="O148" s="19" t="s">
        <v>383</v>
      </c>
      <c r="P148" s="19" t="s">
        <v>384</v>
      </c>
      <c r="Q148" s="2"/>
    </row>
    <row r="149" spans="2:17" x14ac:dyDescent="0.25">
      <c r="B149" s="12">
        <v>148</v>
      </c>
      <c r="C149" s="12">
        <v>4772433966</v>
      </c>
      <c r="D149" s="12" t="s">
        <v>421</v>
      </c>
      <c r="E149" s="11" t="s">
        <v>422</v>
      </c>
      <c r="F149" s="11" t="s">
        <v>34</v>
      </c>
      <c r="G149" s="11" t="s">
        <v>63</v>
      </c>
      <c r="H149" s="11" t="s">
        <v>11</v>
      </c>
      <c r="I149" s="11" t="s">
        <v>35</v>
      </c>
      <c r="J149" s="12">
        <v>8</v>
      </c>
      <c r="K149" s="6">
        <v>4</v>
      </c>
      <c r="L149" s="22">
        <v>172.8</v>
      </c>
      <c r="M149" s="22">
        <v>127.2</v>
      </c>
      <c r="N149" s="19" t="s">
        <v>382</v>
      </c>
      <c r="O149" s="19" t="s">
        <v>383</v>
      </c>
      <c r="P149" s="19" t="s">
        <v>384</v>
      </c>
      <c r="Q149" s="2"/>
    </row>
    <row r="150" spans="2:17" x14ac:dyDescent="0.25">
      <c r="B150" s="12">
        <v>149</v>
      </c>
      <c r="C150" s="12">
        <v>4281149691</v>
      </c>
      <c r="D150" s="6" t="s">
        <v>438</v>
      </c>
      <c r="E150" s="2" t="s">
        <v>376</v>
      </c>
      <c r="F150" s="2" t="s">
        <v>19</v>
      </c>
      <c r="G150" s="2" t="s">
        <v>20</v>
      </c>
      <c r="H150" s="11" t="s">
        <v>11</v>
      </c>
      <c r="I150" s="2" t="s">
        <v>203</v>
      </c>
      <c r="J150" s="6">
        <v>4</v>
      </c>
      <c r="K150" s="6">
        <v>4</v>
      </c>
      <c r="L150" s="22">
        <v>172.8</v>
      </c>
      <c r="M150" s="22">
        <v>127.2</v>
      </c>
      <c r="N150" s="19" t="s">
        <v>382</v>
      </c>
      <c r="O150" s="19" t="s">
        <v>383</v>
      </c>
      <c r="P150" s="19" t="s">
        <v>384</v>
      </c>
      <c r="Q150" s="2"/>
    </row>
    <row r="151" spans="2:17" x14ac:dyDescent="0.25">
      <c r="B151" s="12">
        <v>150</v>
      </c>
      <c r="C151" s="12">
        <v>4777271857</v>
      </c>
      <c r="D151" s="6" t="s">
        <v>439</v>
      </c>
      <c r="E151" s="2" t="s">
        <v>377</v>
      </c>
      <c r="F151" s="2" t="s">
        <v>27</v>
      </c>
      <c r="G151" s="2" t="s">
        <v>144</v>
      </c>
      <c r="H151" s="11" t="s">
        <v>11</v>
      </c>
      <c r="I151" s="2" t="s">
        <v>378</v>
      </c>
      <c r="J151" s="6">
        <v>20</v>
      </c>
      <c r="K151" s="6">
        <v>4</v>
      </c>
      <c r="L151" s="22">
        <v>172.8</v>
      </c>
      <c r="M151" s="22">
        <v>127.2</v>
      </c>
      <c r="N151" s="19" t="s">
        <v>382</v>
      </c>
      <c r="O151" s="19" t="s">
        <v>383</v>
      </c>
      <c r="P151" s="19" t="s">
        <v>384</v>
      </c>
      <c r="Q151" s="2"/>
    </row>
    <row r="152" spans="2:17" x14ac:dyDescent="0.25">
      <c r="B152" s="12">
        <v>151</v>
      </c>
      <c r="C152" s="12">
        <v>4777271857</v>
      </c>
      <c r="D152" s="6" t="s">
        <v>440</v>
      </c>
      <c r="E152" s="2" t="s">
        <v>373</v>
      </c>
      <c r="F152" s="2" t="s">
        <v>27</v>
      </c>
      <c r="G152" s="2" t="s">
        <v>144</v>
      </c>
      <c r="H152" s="11" t="s">
        <v>11</v>
      </c>
      <c r="I152" s="2" t="s">
        <v>378</v>
      </c>
      <c r="J152" s="6">
        <v>10</v>
      </c>
      <c r="K152" s="6">
        <v>4</v>
      </c>
      <c r="L152" s="22">
        <v>172.8</v>
      </c>
      <c r="M152" s="22">
        <v>127.2</v>
      </c>
      <c r="N152" s="19" t="s">
        <v>382</v>
      </c>
      <c r="O152" s="19" t="s">
        <v>383</v>
      </c>
      <c r="P152" s="19" t="s">
        <v>384</v>
      </c>
      <c r="Q152" s="2"/>
    </row>
    <row r="153" spans="2:17" x14ac:dyDescent="0.25">
      <c r="B153" s="12">
        <v>152</v>
      </c>
      <c r="C153" s="12">
        <v>4281104146</v>
      </c>
      <c r="D153" s="6" t="s">
        <v>441</v>
      </c>
      <c r="E153" s="2" t="s">
        <v>379</v>
      </c>
      <c r="F153" s="2" t="s">
        <v>28</v>
      </c>
      <c r="G153" s="2" t="s">
        <v>34</v>
      </c>
      <c r="H153" s="11" t="s">
        <v>11</v>
      </c>
      <c r="I153" s="2" t="s">
        <v>35</v>
      </c>
      <c r="J153" s="6">
        <v>4</v>
      </c>
      <c r="K153" s="6">
        <v>4</v>
      </c>
      <c r="L153" s="22">
        <v>172.8</v>
      </c>
      <c r="M153" s="22">
        <v>127.2</v>
      </c>
      <c r="N153" s="19" t="s">
        <v>382</v>
      </c>
      <c r="O153" s="19" t="s">
        <v>383</v>
      </c>
      <c r="P153" s="19" t="s">
        <v>384</v>
      </c>
      <c r="Q153" s="2"/>
    </row>
    <row r="154" spans="2:17" x14ac:dyDescent="0.25">
      <c r="B154" s="12">
        <v>153</v>
      </c>
      <c r="C154" s="12">
        <v>4286830674</v>
      </c>
      <c r="D154" s="6" t="s">
        <v>423</v>
      </c>
      <c r="E154" s="2" t="s">
        <v>285</v>
      </c>
      <c r="F154" s="2" t="s">
        <v>17</v>
      </c>
      <c r="G154" s="2" t="s">
        <v>149</v>
      </c>
      <c r="H154" s="11" t="s">
        <v>11</v>
      </c>
      <c r="I154" s="2" t="s">
        <v>35</v>
      </c>
      <c r="J154" s="6">
        <v>3</v>
      </c>
      <c r="K154" s="6">
        <v>3</v>
      </c>
      <c r="L154" s="22">
        <v>172.8</v>
      </c>
      <c r="M154" s="22">
        <v>127.2</v>
      </c>
      <c r="N154" s="19" t="s">
        <v>385</v>
      </c>
      <c r="O154" s="19" t="s">
        <v>386</v>
      </c>
      <c r="P154" s="19" t="s">
        <v>387</v>
      </c>
      <c r="Q154" s="2"/>
    </row>
    <row r="155" spans="2:17" x14ac:dyDescent="0.25">
      <c r="B155" s="12">
        <v>154</v>
      </c>
      <c r="C155" s="12">
        <v>4774162792</v>
      </c>
      <c r="D155" s="6" t="s">
        <v>442</v>
      </c>
      <c r="E155" s="2" t="s">
        <v>33</v>
      </c>
      <c r="F155" s="2" t="s">
        <v>380</v>
      </c>
      <c r="G155" s="2" t="s">
        <v>88</v>
      </c>
      <c r="H155" s="11" t="s">
        <v>11</v>
      </c>
      <c r="I155" s="2" t="s">
        <v>89</v>
      </c>
      <c r="J155" s="6">
        <v>4</v>
      </c>
      <c r="K155" s="6">
        <v>4</v>
      </c>
      <c r="L155" s="22">
        <v>172.8</v>
      </c>
      <c r="M155" s="22">
        <v>127.2</v>
      </c>
      <c r="N155" s="19" t="s">
        <v>382</v>
      </c>
      <c r="O155" s="19" t="s">
        <v>383</v>
      </c>
      <c r="P155" s="19" t="s">
        <v>384</v>
      </c>
      <c r="Q155" s="2"/>
    </row>
    <row r="156" spans="2:17" x14ac:dyDescent="0.25">
      <c r="B156" s="12">
        <v>155</v>
      </c>
      <c r="C156" s="12">
        <v>5647025095</v>
      </c>
      <c r="D156" s="6" t="s">
        <v>254</v>
      </c>
      <c r="E156" s="2" t="s">
        <v>255</v>
      </c>
      <c r="F156" s="2" t="s">
        <v>56</v>
      </c>
      <c r="G156" s="2" t="s">
        <v>147</v>
      </c>
      <c r="H156" s="11" t="s">
        <v>11</v>
      </c>
      <c r="I156" s="2" t="s">
        <v>58</v>
      </c>
      <c r="J156" s="6">
        <v>4</v>
      </c>
      <c r="K156" s="6">
        <v>4</v>
      </c>
      <c r="L156" s="22">
        <v>172.8</v>
      </c>
      <c r="M156" s="22">
        <v>127.2</v>
      </c>
      <c r="N156" s="19" t="s">
        <v>382</v>
      </c>
      <c r="O156" s="19" t="s">
        <v>383</v>
      </c>
      <c r="P156" s="19" t="s">
        <v>384</v>
      </c>
      <c r="Q156" s="2"/>
    </row>
    <row r="157" spans="2:17" x14ac:dyDescent="0.25">
      <c r="B157" s="12">
        <v>156</v>
      </c>
      <c r="C157" s="12">
        <v>4281020677</v>
      </c>
      <c r="D157" s="6" t="s">
        <v>124</v>
      </c>
      <c r="E157" s="2" t="s">
        <v>125</v>
      </c>
      <c r="F157" s="2" t="s">
        <v>381</v>
      </c>
      <c r="G157" s="2" t="s">
        <v>28</v>
      </c>
      <c r="H157" s="11" t="s">
        <v>11</v>
      </c>
      <c r="I157" s="2" t="s">
        <v>35</v>
      </c>
      <c r="J157" s="6">
        <v>4</v>
      </c>
      <c r="K157" s="6">
        <v>4</v>
      </c>
      <c r="L157" s="22">
        <v>172.8</v>
      </c>
      <c r="M157" s="22">
        <v>127.2</v>
      </c>
      <c r="N157" s="19" t="s">
        <v>382</v>
      </c>
      <c r="O157" s="19" t="s">
        <v>383</v>
      </c>
      <c r="P157" s="19" t="s">
        <v>384</v>
      </c>
      <c r="Q157" s="2"/>
    </row>
    <row r="158" spans="2:17" x14ac:dyDescent="0.25">
      <c r="B158" s="12">
        <v>157</v>
      </c>
      <c r="C158" s="12">
        <v>4286830674</v>
      </c>
      <c r="D158" s="6" t="s">
        <v>443</v>
      </c>
      <c r="E158" s="2" t="s">
        <v>75</v>
      </c>
      <c r="F158" s="2" t="s">
        <v>231</v>
      </c>
      <c r="G158" s="2" t="s">
        <v>42</v>
      </c>
      <c r="H158" s="11" t="s">
        <v>11</v>
      </c>
      <c r="I158" s="2" t="s">
        <v>203</v>
      </c>
      <c r="J158" s="6">
        <v>3</v>
      </c>
      <c r="K158" s="6">
        <v>3</v>
      </c>
      <c r="L158" s="22">
        <v>172.8</v>
      </c>
      <c r="M158" s="22">
        <v>127.2</v>
      </c>
      <c r="N158" s="19" t="s">
        <v>385</v>
      </c>
      <c r="O158" s="19" t="s">
        <v>386</v>
      </c>
      <c r="P158" s="19" t="s">
        <v>387</v>
      </c>
      <c r="Q158" s="2"/>
    </row>
    <row r="159" spans="2:17" x14ac:dyDescent="0.25">
      <c r="B159" s="12">
        <v>158</v>
      </c>
      <c r="C159" s="12">
        <v>4281059459</v>
      </c>
      <c r="D159" s="6" t="s">
        <v>444</v>
      </c>
      <c r="E159" s="2" t="s">
        <v>125</v>
      </c>
      <c r="F159" s="2" t="s">
        <v>56</v>
      </c>
      <c r="G159" s="2" t="s">
        <v>147</v>
      </c>
      <c r="H159" s="11" t="s">
        <v>11</v>
      </c>
      <c r="I159" s="2" t="s">
        <v>58</v>
      </c>
      <c r="J159" s="6">
        <v>4</v>
      </c>
      <c r="K159" s="6">
        <v>4</v>
      </c>
      <c r="L159" s="22">
        <v>172.8</v>
      </c>
      <c r="M159" s="22">
        <v>127.2</v>
      </c>
      <c r="N159" s="19" t="s">
        <v>382</v>
      </c>
      <c r="O159" s="19" t="s">
        <v>383</v>
      </c>
      <c r="P159" s="19" t="s">
        <v>384</v>
      </c>
      <c r="Q159" s="2"/>
    </row>
    <row r="160" spans="2:17" x14ac:dyDescent="0.25">
      <c r="B160" s="12">
        <v>159</v>
      </c>
      <c r="C160" s="12">
        <v>4498668522</v>
      </c>
      <c r="D160" s="6" t="s">
        <v>397</v>
      </c>
      <c r="E160" s="2" t="s">
        <v>398</v>
      </c>
      <c r="F160" s="2" t="s">
        <v>399</v>
      </c>
      <c r="G160" s="2" t="s">
        <v>183</v>
      </c>
      <c r="H160" s="11" t="s">
        <v>11</v>
      </c>
      <c r="I160" s="2" t="s">
        <v>400</v>
      </c>
      <c r="J160" s="6">
        <v>4</v>
      </c>
      <c r="K160" s="6">
        <v>4</v>
      </c>
      <c r="L160" s="22">
        <v>172.8</v>
      </c>
      <c r="M160" s="22">
        <v>127.2</v>
      </c>
      <c r="N160" s="19" t="s">
        <v>382</v>
      </c>
      <c r="O160" s="19" t="s">
        <v>383</v>
      </c>
      <c r="P160" s="19" t="s">
        <v>384</v>
      </c>
      <c r="Q160" s="2"/>
    </row>
    <row r="162" spans="2:2" x14ac:dyDescent="0.25">
      <c r="B162" s="8" t="s">
        <v>414</v>
      </c>
    </row>
  </sheetData>
  <autoFilter ref="B1:Q136"/>
  <pageMargins left="0.25" right="0.25" top="0.75" bottom="0.75" header="0.3" footer="0.3"/>
  <pageSetup paperSize="7" scale="35" fitToHeight="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12" sqref="H12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ROUSE</dc:creator>
  <cp:lastModifiedBy>ALDO EMILIO</cp:lastModifiedBy>
  <cp:lastPrinted>2025-06-09T20:39:13Z</cp:lastPrinted>
  <dcterms:created xsi:type="dcterms:W3CDTF">2025-03-31T17:26:43Z</dcterms:created>
  <dcterms:modified xsi:type="dcterms:W3CDTF">2025-06-09T22:39:59Z</dcterms:modified>
</cp:coreProperties>
</file>