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4o TRIMESTRE 2024\"/>
    </mc:Choice>
  </mc:AlternateContent>
  <xr:revisionPtr revIDLastSave="0" documentId="13_ncr:1_{8ECCB570-9440-40C7-AABF-C33743B9305F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GCP" sheetId="1" r:id="rId1"/>
  </sheets>
  <calcPr calcId="191029"/>
</workbook>
</file>

<file path=xl/calcChain.xml><?xml version="1.0" encoding="utf-8"?>
<calcChain xmlns="http://schemas.openxmlformats.org/spreadsheetml/2006/main">
  <c r="F19" i="1" l="1"/>
  <c r="E19" i="1"/>
  <c r="D19" i="1"/>
  <c r="C19" i="1"/>
  <c r="B19" i="1"/>
  <c r="F10" i="1"/>
  <c r="E10" i="1"/>
  <c r="E6" i="1" s="1"/>
  <c r="D10" i="1"/>
  <c r="D37" i="1" s="1"/>
  <c r="C10" i="1"/>
  <c r="B10" i="1"/>
  <c r="B37" i="1" s="1"/>
  <c r="F7" i="1"/>
  <c r="F37" i="1" s="1"/>
  <c r="E7" i="1"/>
  <c r="D7" i="1"/>
  <c r="C7" i="1"/>
  <c r="G21" i="1"/>
  <c r="G20" i="1"/>
  <c r="G19" i="1" s="1"/>
  <c r="G18" i="1"/>
  <c r="G16" i="1"/>
  <c r="G15" i="1"/>
  <c r="G14" i="1"/>
  <c r="G13" i="1"/>
  <c r="G12" i="1"/>
  <c r="G11" i="1"/>
  <c r="G8" i="1"/>
  <c r="G7" i="1" s="1"/>
  <c r="E37" i="1" l="1"/>
  <c r="G10" i="1"/>
  <c r="G37" i="1" s="1"/>
  <c r="C37" i="1"/>
  <c r="B6" i="1"/>
  <c r="D6" i="1"/>
  <c r="C6" i="1"/>
  <c r="F6" i="1"/>
  <c r="F23" i="1"/>
  <c r="E23" i="1"/>
  <c r="C23" i="1"/>
  <c r="B23" i="1"/>
  <c r="F26" i="1"/>
  <c r="E26" i="1"/>
  <c r="C26" i="1"/>
  <c r="B26" i="1"/>
  <c r="F31" i="1"/>
  <c r="E31" i="1"/>
  <c r="D31" i="1"/>
  <c r="C31" i="1"/>
  <c r="B31" i="1"/>
  <c r="D35" i="1"/>
  <c r="G35" i="1" s="1"/>
  <c r="D34" i="1"/>
  <c r="G34" i="1" s="1"/>
  <c r="D33" i="1"/>
  <c r="G33" i="1" s="1"/>
  <c r="D32" i="1"/>
  <c r="G32" i="1" s="1"/>
  <c r="G31" i="1" s="1"/>
  <c r="D30" i="1"/>
  <c r="G30" i="1" s="1"/>
  <c r="D29" i="1"/>
  <c r="G29" i="1" s="1"/>
  <c r="D28" i="1"/>
  <c r="G28" i="1" s="1"/>
  <c r="D27" i="1"/>
  <c r="G27" i="1" s="1"/>
  <c r="G26" i="1" s="1"/>
  <c r="D25" i="1"/>
  <c r="G25" i="1" s="1"/>
  <c r="D24" i="1"/>
  <c r="G24" i="1" s="1"/>
  <c r="G23" i="1" s="1"/>
  <c r="G6" i="1" l="1"/>
  <c r="D23" i="1"/>
  <c r="D26" i="1"/>
</calcChain>
</file>

<file path=xl/sharedStrings.xml><?xml version="1.0" encoding="utf-8"?>
<sst xmlns="http://schemas.openxmlformats.org/spreadsheetml/2006/main" count="49" uniqueCount="49">
  <si>
    <t>Egresos</t>
  </si>
  <si>
    <t>Concepto</t>
  </si>
  <si>
    <t>Aprobado</t>
  </si>
  <si>
    <t>Ampliaciones/ (Reducciones)</t>
  </si>
  <si>
    <t>Modificado</t>
  </si>
  <si>
    <t>Devengado</t>
  </si>
  <si>
    <t>Pagado</t>
  </si>
  <si>
    <t>Subejercicio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</si>
  <si>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</si>
  <si>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</si>
  <si>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</si>
  <si>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</si>
  <si>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</si>
  <si>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</si>
  <si>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</si>
  <si>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</si>
  <si>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</si>
  <si>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</si>
  <si>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</si>
  <si>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</si>
  <si>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</si>
  <si>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</si>
  <si>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</si>
  <si>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</si>
  <si>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</si>
  <si>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</si>
  <si>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</si>
  <si>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</si>
  <si>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</si>
  <si>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</si>
  <si>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</si>
  <si>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</si>
  <si>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</si>
  <si>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</si>
  <si>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</si>
  <si>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</si>
  <si>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</si>
  <si>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</si>
  <si>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</si>
  <si>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</si>
  <si>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</si>
  <si>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>Bajo protesta de decir verdad declaramos que los Estados Financieros y sus notas, son razonablemente correctos y son responsabilidad del emisor.</t>
  </si>
  <si>
    <t>AUTORIZÓ:</t>
  </si>
  <si>
    <t>ELABORÓ:</t>
  </si>
  <si>
    <t>LIC. ERICK SILVANO MONTEMAYO LARA</t>
  </si>
  <si>
    <t xml:space="preserve">   PRESIDENTE MUNICIPAL </t>
  </si>
  <si>
    <t>Municipio de Ocampo 
Gasto por Categoría Programática
Del 1 de Enero al 31 de Diciembre de 2024</t>
  </si>
  <si>
    <t>ING. NALLELY LOPEZ GARCIA</t>
  </si>
  <si>
    <t>TESORERA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</si>
</sst>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[$€-2]* #,##0.00_-;\-[$€-2]* #,##0.00_-;_-[$€-2]* &quot;-&quot;??_-"/>
    <numFmt numFmtId="169" formatCode="_-&quot;$&quot;* #,##0.00_-;\-&quot;$&quot;* #,##0.00_-;_-&quot;$&quot;* &quot;-&quot;??_-;_-@_-"/>
    <numFmt numFmtId="170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7">
    <xf numFmtId="0" fontId="0" fillId="0" borderId="0"/>
    <xf numFmtId="166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4" fillId="0" borderId="0" applyFont="0" applyFill="0" applyBorder="0" applyAlignment="0" applyProtection="0"/>
    <xf numFmtId="169" fontId="1" fillId="0" borderId="0" applyFont="0" applyFill="0" applyBorder="0" applyAlignment="0" applyProtection="0"/>
  </cellStyleXfs>
  <cellXfs count="52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7" fillId="2" borderId="7" xfId="9" applyFont="1" applyFill="1" applyBorder="1" applyAlignment="1">
      <alignment horizontal="center" vertical="center" wrapText="1"/>
    </xf>
    <xf numFmtId="0" fontId="5" fillId="0" borderId="3" xfId="0" applyFont="1" applyBorder="1" applyProtection="1">
      <protection locked="0"/>
    </xf>
    <xf numFmtId="0" fontId="7" fillId="0" borderId="9" xfId="9" applyFont="1" applyBorder="1" applyAlignment="1">
      <alignment horizontal="center" vertical="center" wrapText="1"/>
    </xf>
    <xf numFmtId="4" fontId="7" fillId="0" borderId="11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2" fillId="0" borderId="10" xfId="0" applyNumberFormat="1" applyFont="1" applyBorder="1" applyProtection="1">
      <protection locked="0"/>
    </xf>
    <xf numFmtId="0" fontId="1" fillId="0" borderId="0" xfId="8" applyAlignment="1" applyProtection="1">
      <alignment horizontal="left" vertical="top" indent="1"/>
      <protection locked="0"/>
    </xf>
    <xf numFmtId="0" fontId="0" fillId="0" borderId="0" xfId="0" applyProtection="1">
      <protection locked="0"/>
    </xf>
    <xf numFmtId="0" fontId="7" fillId="2" borderId="9" xfId="9" applyFont="1" applyFill="1" applyBorder="1" applyAlignment="1">
      <alignment horizontal="center" vertical="center"/>
    </xf>
    <xf numFmtId="0" fontId="7" fillId="0" borderId="1" xfId="9" applyFont="1" applyBorder="1" applyAlignment="1">
      <alignment horizontal="center" vertical="center"/>
    </xf>
    <xf numFmtId="0" fontId="2" fillId="0" borderId="3" xfId="9" applyFont="1" applyBorder="1"/>
    <xf numFmtId="0" fontId="2" fillId="0" borderId="3" xfId="8" applyFont="1" applyBorder="1" applyAlignment="1" applyProtection="1">
      <alignment horizontal="left" vertical="top" indent="1"/>
      <protection hidden="1"/>
    </xf>
    <xf numFmtId="0" fontId="2" fillId="0" borderId="3" xfId="0" applyFont="1" applyBorder="1" applyAlignment="1">
      <alignment horizontal="left" indent="2"/>
    </xf>
    <xf numFmtId="0" fontId="2" fillId="0" borderId="12" xfId="0" applyFont="1" applyBorder="1" applyAlignment="1">
      <alignment horizontal="left"/>
    </xf>
    <xf numFmtId="0" fontId="7" fillId="0" borderId="12" xfId="0" applyFont="1" applyBorder="1" applyAlignment="1" applyProtection="1">
      <alignment horizontal="left" indent="1"/>
      <protection locked="0"/>
    </xf>
    <xf numFmtId="0" fontId="7" fillId="2" borderId="10" xfId="9" applyFont="1" applyFill="1" applyBorder="1" applyAlignment="1">
      <alignment horizontal="center" vertical="center"/>
    </xf>
    <xf numFmtId="0" fontId="7" fillId="2" borderId="11" xfId="9" applyFont="1" applyFill="1" applyBorder="1" applyAlignment="1">
      <alignment horizontal="center" vertical="center"/>
    </xf>
    <xf numFmtId="4" fontId="5" fillId="0" borderId="0" xfId="0" applyNumberFormat="1" applyFont="1" applyProtection="1">
      <protection locked="0"/>
    </xf>
    <xf numFmtId="4" fontId="7" fillId="2" borderId="7" xfId="9" applyNumberFormat="1" applyFont="1" applyFill="1" applyBorder="1" applyAlignment="1">
      <alignment horizontal="center" vertical="center" wrapText="1"/>
    </xf>
    <xf numFmtId="4" fontId="7" fillId="2" borderId="6" xfId="9" applyNumberFormat="1" applyFont="1" applyFill="1" applyBorder="1" applyAlignment="1">
      <alignment horizontal="center" vertical="center" wrapText="1"/>
    </xf>
    <xf numFmtId="4" fontId="7" fillId="2" borderId="4" xfId="9" applyNumberFormat="1" applyFont="1" applyFill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4" fontId="7" fillId="0" borderId="11" xfId="0" applyNumberFormat="1" applyFont="1" applyBorder="1" applyAlignment="1" applyProtection="1">
      <alignment horizontal="right"/>
      <protection locked="0"/>
    </xf>
    <xf numFmtId="4" fontId="2" fillId="0" borderId="11" xfId="0" applyNumberFormat="1" applyFont="1" applyBorder="1" applyProtection="1">
      <protection locked="0"/>
    </xf>
    <xf numFmtId="4" fontId="7" fillId="0" borderId="11" xfId="0" applyNumberFormat="1" applyFont="1" applyBorder="1" applyProtection="1">
      <protection locked="0"/>
    </xf>
    <xf numFmtId="4" fontId="7" fillId="0" borderId="11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7" fillId="0" borderId="11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7" fillId="0" borderId="11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7" fillId="0" borderId="11" xfId="0" applyNumberFormat="1" applyFont="1" applyBorder="1" applyAlignment="1" applyProtection="1">
      <alignment horizontal="right"/>
      <protection locked="0"/>
    </xf>
    <xf numFmtId="4" fontId="7" fillId="0" borderId="11" xfId="0" applyNumberFormat="1" applyFont="1" applyBorder="1" applyProtection="1">
      <protection locked="0"/>
    </xf>
    <xf numFmtId="4" fontId="7" fillId="0" borderId="7" xfId="0" applyNumberFormat="1" applyFont="1" applyBorder="1" applyProtection="1">
      <protection locked="0"/>
    </xf>
    <xf numFmtId="4" fontId="7" fillId="2" borderId="9" xfId="9" applyNumberFormat="1" applyFont="1" applyFill="1" applyBorder="1" applyAlignment="1">
      <alignment horizontal="center" vertical="center" wrapText="1"/>
    </xf>
    <xf numFmtId="4" fontId="7" fillId="2" borderId="10" xfId="9" applyNumberFormat="1" applyFont="1" applyFill="1" applyBorder="1" applyAlignment="1">
      <alignment horizontal="center" vertical="center" wrapText="1"/>
    </xf>
    <xf numFmtId="0" fontId="7" fillId="2" borderId="4" xfId="9" applyFont="1" applyFill="1" applyBorder="1" applyAlignment="1" applyProtection="1">
      <alignment horizontal="center" vertical="center" wrapText="1"/>
      <protection locked="0"/>
    </xf>
    <xf numFmtId="0" fontId="7" fillId="2" borderId="5" xfId="9" applyFont="1" applyFill="1" applyBorder="1" applyAlignment="1" applyProtection="1">
      <alignment horizontal="center" vertical="center" wrapText="1"/>
      <protection locked="0"/>
    </xf>
    <xf numFmtId="0" fontId="7" fillId="2" borderId="6" xfId="9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wrapText="1"/>
      <protection locked="0"/>
    </xf>
    <xf numFmtId="0" fontId="8" fillId="2" borderId="8" xfId="0" applyFont="1" applyFill="1" applyBorder="1" applyAlignment="1" applyProtection="1">
      <alignment horizontal="center"/>
      <protection locked="0"/>
    </xf>
    <xf numFmtId="0" fontId="8" fillId="2" borderId="2" xfId="0" applyFont="1" applyFill="1" applyBorder="1" applyAlignment="1" applyProtection="1">
      <alignment horizontal="center"/>
      <protection locked="0"/>
    </xf>
    <xf numFmtId="4" fontId="2" fillId="0" borderId="11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</cellXfs>
  <cellStyles count="117">
    <cellStyle name="Euro" xfId="1" xr:uid="{00000000-0005-0000-0000-000000000000}"/>
    <cellStyle name="Millares 2" xfId="2" xr:uid="{00000000-0005-0000-0000-000001000000}"/>
    <cellStyle name="Millares 2 10" xfId="112" xr:uid="{00000000-0005-0000-0000-000001000000}"/>
    <cellStyle name="Millares 2 2" xfId="3" xr:uid="{00000000-0005-0000-0000-000002000000}"/>
    <cellStyle name="Millares 2 2 2" xfId="18" xr:uid="{00000000-0005-0000-0000-000003000000}"/>
    <cellStyle name="Millares 2 2 2 2" xfId="43" xr:uid="{00000000-0005-0000-0000-000004000000}"/>
    <cellStyle name="Millares 2 2 2 2 2" xfId="93" xr:uid="{00000000-0005-0000-0000-000005000000}"/>
    <cellStyle name="Millares 2 2 2 3" xfId="68" xr:uid="{00000000-0005-0000-0000-000006000000}"/>
    <cellStyle name="Millares 2 2 3" xfId="23" xr:uid="{00000000-0005-0000-0000-000007000000}"/>
    <cellStyle name="Millares 2 2 3 2" xfId="48" xr:uid="{00000000-0005-0000-0000-000008000000}"/>
    <cellStyle name="Millares 2 2 3 2 2" xfId="98" xr:uid="{00000000-0005-0000-0000-000009000000}"/>
    <cellStyle name="Millares 2 2 3 3" xfId="73" xr:uid="{00000000-0005-0000-0000-00000A000000}"/>
    <cellStyle name="Millares 2 2 4" xfId="28" xr:uid="{00000000-0005-0000-0000-00000B000000}"/>
    <cellStyle name="Millares 2 2 4 2" xfId="53" xr:uid="{00000000-0005-0000-0000-00000C000000}"/>
    <cellStyle name="Millares 2 2 4 2 2" xfId="103" xr:uid="{00000000-0005-0000-0000-00000D000000}"/>
    <cellStyle name="Millares 2 2 4 3" xfId="78" xr:uid="{00000000-0005-0000-0000-00000E000000}"/>
    <cellStyle name="Millares 2 2 5" xfId="33" xr:uid="{00000000-0005-0000-0000-00000F000000}"/>
    <cellStyle name="Millares 2 2 5 2" xfId="58" xr:uid="{00000000-0005-0000-0000-000010000000}"/>
    <cellStyle name="Millares 2 2 5 2 2" xfId="108" xr:uid="{00000000-0005-0000-0000-000011000000}"/>
    <cellStyle name="Millares 2 2 5 3" xfId="83" xr:uid="{00000000-0005-0000-0000-000012000000}"/>
    <cellStyle name="Millares 2 2 6" xfId="38" xr:uid="{00000000-0005-0000-0000-000013000000}"/>
    <cellStyle name="Millares 2 2 6 2" xfId="88" xr:uid="{00000000-0005-0000-0000-000014000000}"/>
    <cellStyle name="Millares 2 2 7" xfId="63" xr:uid="{00000000-0005-0000-0000-000015000000}"/>
    <cellStyle name="Millares 2 2 8" xfId="113" xr:uid="{00000000-0005-0000-0000-000002000000}"/>
    <cellStyle name="Millares 2 3" xfId="4" xr:uid="{00000000-0005-0000-0000-000016000000}"/>
    <cellStyle name="Millares 2 3 2" xfId="19" xr:uid="{00000000-0005-0000-0000-000017000000}"/>
    <cellStyle name="Millares 2 3 2 2" xfId="44" xr:uid="{00000000-0005-0000-0000-000018000000}"/>
    <cellStyle name="Millares 2 3 2 2 2" xfId="94" xr:uid="{00000000-0005-0000-0000-000019000000}"/>
    <cellStyle name="Millares 2 3 2 3" xfId="69" xr:uid="{00000000-0005-0000-0000-00001A000000}"/>
    <cellStyle name="Millares 2 3 3" xfId="24" xr:uid="{00000000-0005-0000-0000-00001B000000}"/>
    <cellStyle name="Millares 2 3 3 2" xfId="49" xr:uid="{00000000-0005-0000-0000-00001C000000}"/>
    <cellStyle name="Millares 2 3 3 2 2" xfId="99" xr:uid="{00000000-0005-0000-0000-00001D000000}"/>
    <cellStyle name="Millares 2 3 3 3" xfId="74" xr:uid="{00000000-0005-0000-0000-00001E000000}"/>
    <cellStyle name="Millares 2 3 4" xfId="29" xr:uid="{00000000-0005-0000-0000-00001F000000}"/>
    <cellStyle name="Millares 2 3 4 2" xfId="54" xr:uid="{00000000-0005-0000-0000-000020000000}"/>
    <cellStyle name="Millares 2 3 4 2 2" xfId="104" xr:uid="{00000000-0005-0000-0000-000021000000}"/>
    <cellStyle name="Millares 2 3 4 3" xfId="79" xr:uid="{00000000-0005-0000-0000-000022000000}"/>
    <cellStyle name="Millares 2 3 5" xfId="34" xr:uid="{00000000-0005-0000-0000-000023000000}"/>
    <cellStyle name="Millares 2 3 5 2" xfId="59" xr:uid="{00000000-0005-0000-0000-000024000000}"/>
    <cellStyle name="Millares 2 3 5 2 2" xfId="109" xr:uid="{00000000-0005-0000-0000-000025000000}"/>
    <cellStyle name="Millares 2 3 5 3" xfId="84" xr:uid="{00000000-0005-0000-0000-000026000000}"/>
    <cellStyle name="Millares 2 3 6" xfId="39" xr:uid="{00000000-0005-0000-0000-000027000000}"/>
    <cellStyle name="Millares 2 3 6 2" xfId="89" xr:uid="{00000000-0005-0000-0000-000028000000}"/>
    <cellStyle name="Millares 2 3 7" xfId="64" xr:uid="{00000000-0005-0000-0000-000029000000}"/>
    <cellStyle name="Millares 2 3 8" xfId="114" xr:uid="{00000000-0005-0000-0000-000003000000}"/>
    <cellStyle name="Millares 2 4" xfId="17" xr:uid="{00000000-0005-0000-0000-00002A000000}"/>
    <cellStyle name="Millares 2 4 2" xfId="42" xr:uid="{00000000-0005-0000-0000-00002B000000}"/>
    <cellStyle name="Millares 2 4 2 2" xfId="92" xr:uid="{00000000-0005-0000-0000-00002C000000}"/>
    <cellStyle name="Millares 2 4 3" xfId="67" xr:uid="{00000000-0005-0000-0000-00002D000000}"/>
    <cellStyle name="Millares 2 5" xfId="22" xr:uid="{00000000-0005-0000-0000-00002E000000}"/>
    <cellStyle name="Millares 2 5 2" xfId="47" xr:uid="{00000000-0005-0000-0000-00002F000000}"/>
    <cellStyle name="Millares 2 5 2 2" xfId="97" xr:uid="{00000000-0005-0000-0000-000030000000}"/>
    <cellStyle name="Millares 2 5 3" xfId="72" xr:uid="{00000000-0005-0000-0000-000031000000}"/>
    <cellStyle name="Millares 2 6" xfId="27" xr:uid="{00000000-0005-0000-0000-000032000000}"/>
    <cellStyle name="Millares 2 6 2" xfId="52" xr:uid="{00000000-0005-0000-0000-000033000000}"/>
    <cellStyle name="Millares 2 6 2 2" xfId="102" xr:uid="{00000000-0005-0000-0000-000034000000}"/>
    <cellStyle name="Millares 2 6 3" xfId="77" xr:uid="{00000000-0005-0000-0000-000035000000}"/>
    <cellStyle name="Millares 2 7" xfId="32" xr:uid="{00000000-0005-0000-0000-000036000000}"/>
    <cellStyle name="Millares 2 7 2" xfId="57" xr:uid="{00000000-0005-0000-0000-000037000000}"/>
    <cellStyle name="Millares 2 7 2 2" xfId="107" xr:uid="{00000000-0005-0000-0000-000038000000}"/>
    <cellStyle name="Millares 2 7 3" xfId="82" xr:uid="{00000000-0005-0000-0000-000039000000}"/>
    <cellStyle name="Millares 2 8" xfId="37" xr:uid="{00000000-0005-0000-0000-00003A000000}"/>
    <cellStyle name="Millares 2 8 2" xfId="87" xr:uid="{00000000-0005-0000-0000-00003B000000}"/>
    <cellStyle name="Millares 2 9" xfId="62" xr:uid="{00000000-0005-0000-0000-00003C000000}"/>
    <cellStyle name="Millares 3" xfId="5" xr:uid="{00000000-0005-0000-0000-00003D000000}"/>
    <cellStyle name="Millares 3 2" xfId="20" xr:uid="{00000000-0005-0000-0000-00003E000000}"/>
    <cellStyle name="Millares 3 2 2" xfId="45" xr:uid="{00000000-0005-0000-0000-00003F000000}"/>
    <cellStyle name="Millares 3 2 2 2" xfId="95" xr:uid="{00000000-0005-0000-0000-000040000000}"/>
    <cellStyle name="Millares 3 2 3" xfId="70" xr:uid="{00000000-0005-0000-0000-000041000000}"/>
    <cellStyle name="Millares 3 3" xfId="25" xr:uid="{00000000-0005-0000-0000-000042000000}"/>
    <cellStyle name="Millares 3 3 2" xfId="50" xr:uid="{00000000-0005-0000-0000-000043000000}"/>
    <cellStyle name="Millares 3 3 2 2" xfId="100" xr:uid="{00000000-0005-0000-0000-000044000000}"/>
    <cellStyle name="Millares 3 3 3" xfId="75" xr:uid="{00000000-0005-0000-0000-000045000000}"/>
    <cellStyle name="Millares 3 4" xfId="30" xr:uid="{00000000-0005-0000-0000-000046000000}"/>
    <cellStyle name="Millares 3 4 2" xfId="55" xr:uid="{00000000-0005-0000-0000-000047000000}"/>
    <cellStyle name="Millares 3 4 2 2" xfId="105" xr:uid="{00000000-0005-0000-0000-000048000000}"/>
    <cellStyle name="Millares 3 4 3" xfId="80" xr:uid="{00000000-0005-0000-0000-000049000000}"/>
    <cellStyle name="Millares 3 5" xfId="35" xr:uid="{00000000-0005-0000-0000-00004A000000}"/>
    <cellStyle name="Millares 3 5 2" xfId="60" xr:uid="{00000000-0005-0000-0000-00004B000000}"/>
    <cellStyle name="Millares 3 5 2 2" xfId="110" xr:uid="{00000000-0005-0000-0000-00004C000000}"/>
    <cellStyle name="Millares 3 5 3" xfId="85" xr:uid="{00000000-0005-0000-0000-00004D000000}"/>
    <cellStyle name="Millares 3 6" xfId="40" xr:uid="{00000000-0005-0000-0000-00004E000000}"/>
    <cellStyle name="Millares 3 6 2" xfId="90" xr:uid="{00000000-0005-0000-0000-00004F000000}"/>
    <cellStyle name="Millares 3 7" xfId="65" xr:uid="{00000000-0005-0000-0000-000050000000}"/>
    <cellStyle name="Millares 3 8" xfId="115" xr:uid="{00000000-0005-0000-0000-000004000000}"/>
    <cellStyle name="Moneda 2" xfId="6" xr:uid="{00000000-0005-0000-0000-000051000000}"/>
    <cellStyle name="Moneda 2 2" xfId="21" xr:uid="{00000000-0005-0000-0000-000052000000}"/>
    <cellStyle name="Moneda 2 2 2" xfId="46" xr:uid="{00000000-0005-0000-0000-000053000000}"/>
    <cellStyle name="Moneda 2 2 2 2" xfId="96" xr:uid="{00000000-0005-0000-0000-000054000000}"/>
    <cellStyle name="Moneda 2 2 3" xfId="71" xr:uid="{00000000-0005-0000-0000-000055000000}"/>
    <cellStyle name="Moneda 2 3" xfId="26" xr:uid="{00000000-0005-0000-0000-000056000000}"/>
    <cellStyle name="Moneda 2 3 2" xfId="51" xr:uid="{00000000-0005-0000-0000-000057000000}"/>
    <cellStyle name="Moneda 2 3 2 2" xfId="101" xr:uid="{00000000-0005-0000-0000-000058000000}"/>
    <cellStyle name="Moneda 2 3 3" xfId="76" xr:uid="{00000000-0005-0000-0000-000059000000}"/>
    <cellStyle name="Moneda 2 4" xfId="31" xr:uid="{00000000-0005-0000-0000-00005A000000}"/>
    <cellStyle name="Moneda 2 4 2" xfId="56" xr:uid="{00000000-0005-0000-0000-00005B000000}"/>
    <cellStyle name="Moneda 2 4 2 2" xfId="106" xr:uid="{00000000-0005-0000-0000-00005C000000}"/>
    <cellStyle name="Moneda 2 4 3" xfId="81" xr:uid="{00000000-0005-0000-0000-00005D000000}"/>
    <cellStyle name="Moneda 2 5" xfId="36" xr:uid="{00000000-0005-0000-0000-00005E000000}"/>
    <cellStyle name="Moneda 2 5 2" xfId="61" xr:uid="{00000000-0005-0000-0000-00005F000000}"/>
    <cellStyle name="Moneda 2 5 2 2" xfId="111" xr:uid="{00000000-0005-0000-0000-000060000000}"/>
    <cellStyle name="Moneda 2 5 3" xfId="86" xr:uid="{00000000-0005-0000-0000-000061000000}"/>
    <cellStyle name="Moneda 2 6" xfId="41" xr:uid="{00000000-0005-0000-0000-000062000000}"/>
    <cellStyle name="Moneda 2 6 2" xfId="91" xr:uid="{00000000-0005-0000-0000-000063000000}"/>
    <cellStyle name="Moneda 2 7" xfId="66" xr:uid="{00000000-0005-0000-0000-000064000000}"/>
    <cellStyle name="Moneda 2 8" xfId="116" xr:uid="{00000000-0005-0000-0000-000005000000}"/>
    <cellStyle name="Normal" xfId="0" builtinId="0"/>
    <cellStyle name="Normal 2" xfId="7" xr:uid="{00000000-0005-0000-0000-000066000000}"/>
    <cellStyle name="Normal 2 2" xfId="8" xr:uid="{00000000-0005-0000-0000-000067000000}"/>
    <cellStyle name="Normal 3" xfId="9" xr:uid="{00000000-0005-0000-0000-000068000000}"/>
    <cellStyle name="Normal 4" xfId="10" xr:uid="{00000000-0005-0000-0000-000069000000}"/>
    <cellStyle name="Normal 4 2" xfId="11" xr:uid="{00000000-0005-0000-0000-00006A000000}"/>
    <cellStyle name="Normal 5" xfId="12" xr:uid="{00000000-0005-0000-0000-00006B000000}"/>
    <cellStyle name="Normal 5 2" xfId="13" xr:uid="{00000000-0005-0000-0000-00006C000000}"/>
    <cellStyle name="Normal 6" xfId="14" xr:uid="{00000000-0005-0000-0000-00006D000000}"/>
    <cellStyle name="Normal 6 2" xfId="15" xr:uid="{00000000-0005-0000-0000-00006E000000}"/>
    <cellStyle name="Porcentual 2" xfId="16" xr:uid="{00000000-0005-0000-0000-00006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5"/>
  <sheetViews>
    <sheetView showGridLines="0" tabSelected="1" zoomScaleNormal="100" zoomScaleSheetLayoutView="90" workbookViewId="0">
      <selection activeCell="B11" sqref="B11:F18"/>
    </sheetView>
  </sheetViews>
  <sheetFormatPr baseColWidth="10" defaultColWidth="11.42578125" defaultRowHeight="11.25" x14ac:dyDescent="0.2"/>
  <cols>
    <col min="1" max="1" width="62.42578125" style="1" customWidth="1"/>
    <col min="2" max="2" width="15.7109375" style="1" customWidth="1"/>
    <col min="3" max="3" width="18.7109375" style="1" customWidth="1"/>
    <col min="4" max="4" width="15.7109375" style="1" customWidth="1"/>
    <col min="5" max="7" width="15.7109375" style="2" customWidth="1"/>
    <col min="8" max="16384" width="11.42578125" style="1"/>
  </cols>
  <sheetData>
    <row r="1" spans="1:7" ht="33" customHeight="1" x14ac:dyDescent="0.2">
      <c r="A1" s="46" t="s">
        <v>46</v>
      </c>
      <c r="B1" s="47"/>
      <c r="C1" s="47"/>
      <c r="D1" s="47"/>
      <c r="E1" s="47"/>
      <c r="F1" s="47"/>
      <c r="G1" s="48"/>
    </row>
    <row r="2" spans="1:7" ht="14.45" customHeight="1" x14ac:dyDescent="0.2">
      <c r="A2" s="11"/>
      <c r="B2" s="43" t="s">
        <v>0</v>
      </c>
      <c r="C2" s="44"/>
      <c r="D2" s="44"/>
      <c r="E2" s="44"/>
      <c r="F2" s="45"/>
      <c r="G2" s="41" t="s">
        <v>7</v>
      </c>
    </row>
    <row r="3" spans="1:7" ht="22.5" x14ac:dyDescent="0.2">
      <c r="A3" s="19" t="s">
        <v>1</v>
      </c>
      <c r="B3" s="22" t="s">
        <v>2</v>
      </c>
      <c r="C3" s="21" t="s">
        <v>3</v>
      </c>
      <c r="D3" s="21" t="s">
        <v>4</v>
      </c>
      <c r="E3" s="21" t="s">
        <v>5</v>
      </c>
      <c r="F3" s="23" t="s">
        <v>6</v>
      </c>
      <c r="G3" s="42"/>
    </row>
    <row r="4" spans="1:7" x14ac:dyDescent="0.2">
      <c r="A4" s="18"/>
      <c r="B4" s="3">
        <v>1</v>
      </c>
      <c r="C4" s="3">
        <v>2</v>
      </c>
      <c r="D4" s="3" t="s">
        <v>8</v>
      </c>
      <c r="E4" s="3">
        <v>4</v>
      </c>
      <c r="F4" s="3">
        <v>5</v>
      </c>
      <c r="G4" s="3" t="s">
        <v>9</v>
      </c>
    </row>
    <row r="5" spans="1:7" x14ac:dyDescent="0.2">
      <c r="A5" s="12"/>
      <c r="B5" s="5"/>
      <c r="C5" s="5"/>
      <c r="D5" s="5"/>
      <c r="E5" s="5"/>
      <c r="F5" s="5"/>
      <c r="G5" s="5"/>
    </row>
    <row r="6" spans="1:7" x14ac:dyDescent="0.2">
      <c r="A6" s="13" t="s">
        <v>10</v>
      </c>
      <c r="B6" s="29">
        <f t="shared" ref="B6:G6" si="0">B7+B10+B19+B23+B26+B31</f>
        <v>155412090</v>
      </c>
      <c r="C6" s="38">
        <f t="shared" si="0"/>
        <v>127666305.76000002</v>
      </c>
      <c r="D6" s="38">
        <f t="shared" si="0"/>
        <v>283078395.75999999</v>
      </c>
      <c r="E6" s="38">
        <f t="shared" si="0"/>
        <v>255145610.53999999</v>
      </c>
      <c r="F6" s="38">
        <f t="shared" si="0"/>
        <v>251075093.55000001</v>
      </c>
      <c r="G6" s="29">
        <f t="shared" si="0"/>
        <v>27932785.220000014</v>
      </c>
    </row>
    <row r="7" spans="1:7" x14ac:dyDescent="0.2">
      <c r="A7" s="14" t="s">
        <v>11</v>
      </c>
      <c r="B7" s="31">
        <v>0</v>
      </c>
      <c r="C7" s="31">
        <f>SUM(C8:C9)</f>
        <v>92495953.120000005</v>
      </c>
      <c r="D7" s="36">
        <f>SUM(D8:D9)</f>
        <v>92495953.120000005</v>
      </c>
      <c r="E7" s="36">
        <f>SUM(E8:E9)</f>
        <v>76562944.780000001</v>
      </c>
      <c r="F7" s="36">
        <f>SUM(F8:F9)</f>
        <v>74444473.549999997</v>
      </c>
      <c r="G7" s="36">
        <f>SUM(G8:G9)</f>
        <v>15933008.340000004</v>
      </c>
    </row>
    <row r="8" spans="1:7" x14ac:dyDescent="0.2">
      <c r="A8" s="15" t="s">
        <v>12</v>
      </c>
      <c r="B8" s="30">
        <v>0</v>
      </c>
      <c r="C8" s="49">
        <v>92495953.120000005</v>
      </c>
      <c r="D8" s="49">
        <v>92495953.120000005</v>
      </c>
      <c r="E8" s="49">
        <v>76562944.780000001</v>
      </c>
      <c r="F8" s="49">
        <v>74444473.549999997</v>
      </c>
      <c r="G8" s="30">
        <f>D8-E8</f>
        <v>15933008.340000004</v>
      </c>
    </row>
    <row r="9" spans="1:7" x14ac:dyDescent="0.2">
      <c r="A9" s="15" t="s">
        <v>13</v>
      </c>
      <c r="B9" s="30">
        <v>0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</row>
    <row r="10" spans="1:7" x14ac:dyDescent="0.2">
      <c r="A10" s="14" t="s">
        <v>14</v>
      </c>
      <c r="B10" s="32">
        <f t="shared" ref="B10:G10" si="1">SUM(B11:B18)</f>
        <v>128289535.05999999</v>
      </c>
      <c r="C10" s="39">
        <f t="shared" si="1"/>
        <v>32817596.740000002</v>
      </c>
      <c r="D10" s="39">
        <f t="shared" si="1"/>
        <v>161107131.80000001</v>
      </c>
      <c r="E10" s="39">
        <f t="shared" si="1"/>
        <v>151029542.22</v>
      </c>
      <c r="F10" s="39">
        <f t="shared" si="1"/>
        <v>149282473.56999999</v>
      </c>
      <c r="G10" s="36">
        <f t="shared" si="1"/>
        <v>10077589.580000009</v>
      </c>
    </row>
    <row r="11" spans="1:7" x14ac:dyDescent="0.2">
      <c r="A11" s="15" t="s">
        <v>15</v>
      </c>
      <c r="B11" s="51">
        <v>98592770.939999998</v>
      </c>
      <c r="C11" s="51">
        <v>40127208.899999999</v>
      </c>
      <c r="D11" s="51">
        <v>138719979.84</v>
      </c>
      <c r="E11" s="51">
        <v>129079638.34999999</v>
      </c>
      <c r="F11" s="51">
        <v>127577669.7</v>
      </c>
      <c r="G11" s="37">
        <f t="shared" ref="G11:G16" si="2">D11-E11</f>
        <v>9640341.4900000095</v>
      </c>
    </row>
    <row r="12" spans="1:7" x14ac:dyDescent="0.2">
      <c r="A12" s="15" t="s">
        <v>16</v>
      </c>
      <c r="B12" s="51">
        <v>0</v>
      </c>
      <c r="C12" s="51">
        <v>0</v>
      </c>
      <c r="D12" s="51">
        <v>0</v>
      </c>
      <c r="E12" s="51">
        <v>0</v>
      </c>
      <c r="F12" s="51">
        <v>0</v>
      </c>
      <c r="G12" s="37">
        <f t="shared" si="2"/>
        <v>0</v>
      </c>
    </row>
    <row r="13" spans="1:7" x14ac:dyDescent="0.2">
      <c r="A13" s="15" t="s">
        <v>17</v>
      </c>
      <c r="B13" s="51">
        <v>879463.49</v>
      </c>
      <c r="C13" s="51">
        <v>17441.95</v>
      </c>
      <c r="D13" s="51">
        <v>896905.44</v>
      </c>
      <c r="E13" s="51">
        <v>822839.74</v>
      </c>
      <c r="F13" s="51">
        <v>822839.74</v>
      </c>
      <c r="G13" s="37">
        <f t="shared" si="2"/>
        <v>74065.699999999953</v>
      </c>
    </row>
    <row r="14" spans="1:7" x14ac:dyDescent="0.2">
      <c r="A14" s="15" t="s">
        <v>18</v>
      </c>
      <c r="B14" s="51">
        <v>0</v>
      </c>
      <c r="C14" s="51">
        <v>0</v>
      </c>
      <c r="D14" s="51">
        <v>0</v>
      </c>
      <c r="E14" s="51">
        <v>0</v>
      </c>
      <c r="F14" s="51">
        <v>0</v>
      </c>
      <c r="G14" s="37">
        <f t="shared" si="2"/>
        <v>0</v>
      </c>
    </row>
    <row r="15" spans="1:7" x14ac:dyDescent="0.2">
      <c r="A15" s="15" t="s">
        <v>19</v>
      </c>
      <c r="B15" s="51">
        <v>0</v>
      </c>
      <c r="C15" s="51">
        <v>0</v>
      </c>
      <c r="D15" s="51">
        <v>0</v>
      </c>
      <c r="E15" s="51">
        <v>0</v>
      </c>
      <c r="F15" s="51">
        <v>0</v>
      </c>
      <c r="G15" s="37">
        <f t="shared" si="2"/>
        <v>0</v>
      </c>
    </row>
    <row r="16" spans="1:7" x14ac:dyDescent="0.2">
      <c r="A16" s="15" t="s">
        <v>20</v>
      </c>
      <c r="B16" s="51">
        <v>0</v>
      </c>
      <c r="C16" s="51">
        <v>0</v>
      </c>
      <c r="D16" s="51">
        <v>0</v>
      </c>
      <c r="E16" s="51">
        <v>0</v>
      </c>
      <c r="F16" s="51">
        <v>0</v>
      </c>
      <c r="G16" s="37">
        <f t="shared" si="2"/>
        <v>0</v>
      </c>
    </row>
    <row r="17" spans="1:7" x14ac:dyDescent="0.2">
      <c r="A17" s="15" t="s">
        <v>21</v>
      </c>
      <c r="B17" s="51">
        <v>0</v>
      </c>
      <c r="C17" s="51">
        <v>0</v>
      </c>
      <c r="D17" s="51">
        <v>0</v>
      </c>
      <c r="E17" s="51">
        <v>0</v>
      </c>
      <c r="F17" s="51">
        <v>0</v>
      </c>
      <c r="G17" s="33">
        <v>0</v>
      </c>
    </row>
    <row r="18" spans="1:7" x14ac:dyDescent="0.2">
      <c r="A18" s="15" t="s">
        <v>22</v>
      </c>
      <c r="B18" s="51">
        <v>28817300.629999999</v>
      </c>
      <c r="C18" s="51">
        <v>-7327054.1100000003</v>
      </c>
      <c r="D18" s="51">
        <v>21490246.52</v>
      </c>
      <c r="E18" s="51">
        <v>21127064.129999999</v>
      </c>
      <c r="F18" s="51">
        <v>20881964.129999999</v>
      </c>
      <c r="G18" s="37">
        <f>D18-E18</f>
        <v>363182.3900000006</v>
      </c>
    </row>
    <row r="19" spans="1:7" x14ac:dyDescent="0.2">
      <c r="A19" s="14" t="s">
        <v>23</v>
      </c>
      <c r="B19" s="34">
        <f>SUM(B20:B22)</f>
        <v>27122554.940000001</v>
      </c>
      <c r="C19" s="39">
        <f>SUM(C20:C22)</f>
        <v>2352755.9</v>
      </c>
      <c r="D19" s="39">
        <f>SUM(D20:D22)</f>
        <v>29475310.840000004</v>
      </c>
      <c r="E19" s="39">
        <f>SUM(E20:E22)</f>
        <v>27553123.539999999</v>
      </c>
      <c r="F19" s="39">
        <f>SUM(F20:F22)</f>
        <v>27348146.43</v>
      </c>
      <c r="G19" s="39">
        <f>SUM(G20:G21)</f>
        <v>1922187.3000000007</v>
      </c>
    </row>
    <row r="20" spans="1:7" x14ac:dyDescent="0.2">
      <c r="A20" s="15" t="s">
        <v>24</v>
      </c>
      <c r="B20" s="50">
        <v>22112566.030000001</v>
      </c>
      <c r="C20" s="50">
        <v>2072747.48</v>
      </c>
      <c r="D20" s="50">
        <v>24185313.510000002</v>
      </c>
      <c r="E20" s="50">
        <v>22710404.030000001</v>
      </c>
      <c r="F20" s="50">
        <v>22532094.469999999</v>
      </c>
      <c r="G20" s="37">
        <f t="shared" ref="G20:G21" si="3">D20-E20</f>
        <v>1474909.4800000004</v>
      </c>
    </row>
    <row r="21" spans="1:7" x14ac:dyDescent="0.2">
      <c r="A21" s="15" t="s">
        <v>25</v>
      </c>
      <c r="B21" s="50">
        <v>5009988.91</v>
      </c>
      <c r="C21" s="50">
        <v>280008.42</v>
      </c>
      <c r="D21" s="50">
        <v>5289997.33</v>
      </c>
      <c r="E21" s="50">
        <v>4842719.51</v>
      </c>
      <c r="F21" s="50">
        <v>4816051.96</v>
      </c>
      <c r="G21" s="37">
        <f t="shared" si="3"/>
        <v>447277.8200000003</v>
      </c>
    </row>
    <row r="22" spans="1:7" x14ac:dyDescent="0.2">
      <c r="A22" s="15" t="s">
        <v>26</v>
      </c>
      <c r="B22" s="35">
        <v>0</v>
      </c>
      <c r="C22" s="35">
        <v>0</v>
      </c>
      <c r="D22" s="35">
        <v>0</v>
      </c>
      <c r="E22" s="35">
        <v>0</v>
      </c>
      <c r="F22" s="35">
        <v>0</v>
      </c>
      <c r="G22" s="35">
        <v>0</v>
      </c>
    </row>
    <row r="23" spans="1:7" x14ac:dyDescent="0.2">
      <c r="A23" s="14" t="s">
        <v>27</v>
      </c>
      <c r="B23" s="6">
        <f>SUM(B24:B25)</f>
        <v>0</v>
      </c>
      <c r="C23" s="6">
        <f t="shared" ref="C23:G23" si="4">SUM(C24:C25)</f>
        <v>0</v>
      </c>
      <c r="D23" s="6">
        <f t="shared" si="4"/>
        <v>0</v>
      </c>
      <c r="E23" s="6">
        <f t="shared" si="4"/>
        <v>0</v>
      </c>
      <c r="F23" s="6">
        <f t="shared" si="4"/>
        <v>0</v>
      </c>
      <c r="G23" s="6">
        <f t="shared" si="4"/>
        <v>0</v>
      </c>
    </row>
    <row r="24" spans="1:7" x14ac:dyDescent="0.2">
      <c r="A24" s="15" t="s">
        <v>28</v>
      </c>
      <c r="B24" s="7">
        <v>0</v>
      </c>
      <c r="C24" s="7">
        <v>0</v>
      </c>
      <c r="D24" s="7">
        <f t="shared" ref="D24:D25" si="5">+B24+C24</f>
        <v>0</v>
      </c>
      <c r="E24" s="7">
        <v>0</v>
      </c>
      <c r="F24" s="7">
        <v>0</v>
      </c>
      <c r="G24" s="7">
        <f t="shared" ref="G24:G25" si="6">+D24-E24</f>
        <v>0</v>
      </c>
    </row>
    <row r="25" spans="1:7" x14ac:dyDescent="0.2">
      <c r="A25" s="15" t="s">
        <v>29</v>
      </c>
      <c r="B25" s="7">
        <v>0</v>
      </c>
      <c r="C25" s="7">
        <v>0</v>
      </c>
      <c r="D25" s="7">
        <f t="shared" si="5"/>
        <v>0</v>
      </c>
      <c r="E25" s="7">
        <v>0</v>
      </c>
      <c r="F25" s="7">
        <v>0</v>
      </c>
      <c r="G25" s="7">
        <f t="shared" si="6"/>
        <v>0</v>
      </c>
    </row>
    <row r="26" spans="1:7" x14ac:dyDescent="0.2">
      <c r="A26" s="14" t="s">
        <v>30</v>
      </c>
      <c r="B26" s="6">
        <f>SUM(B27:B30)</f>
        <v>0</v>
      </c>
      <c r="C26" s="6">
        <f t="shared" ref="C26:G26" si="7">SUM(C27:C30)</f>
        <v>0</v>
      </c>
      <c r="D26" s="6">
        <f t="shared" si="7"/>
        <v>0</v>
      </c>
      <c r="E26" s="6">
        <f t="shared" si="7"/>
        <v>0</v>
      </c>
      <c r="F26" s="6">
        <f t="shared" si="7"/>
        <v>0</v>
      </c>
      <c r="G26" s="6">
        <f t="shared" si="7"/>
        <v>0</v>
      </c>
    </row>
    <row r="27" spans="1:7" x14ac:dyDescent="0.2">
      <c r="A27" s="15" t="s">
        <v>31</v>
      </c>
      <c r="B27" s="7">
        <v>0</v>
      </c>
      <c r="C27" s="7">
        <v>0</v>
      </c>
      <c r="D27" s="7">
        <f t="shared" ref="D27:D30" si="8">+B27+C27</f>
        <v>0</v>
      </c>
      <c r="E27" s="7">
        <v>0</v>
      </c>
      <c r="F27" s="7">
        <v>0</v>
      </c>
      <c r="G27" s="7">
        <f t="shared" ref="G27:G30" si="9">+D27-E27</f>
        <v>0</v>
      </c>
    </row>
    <row r="28" spans="1:7" x14ac:dyDescent="0.2">
      <c r="A28" s="15" t="s">
        <v>32</v>
      </c>
      <c r="B28" s="7">
        <v>0</v>
      </c>
      <c r="C28" s="7">
        <v>0</v>
      </c>
      <c r="D28" s="7">
        <f t="shared" si="8"/>
        <v>0</v>
      </c>
      <c r="E28" s="7">
        <v>0</v>
      </c>
      <c r="F28" s="7">
        <v>0</v>
      </c>
      <c r="G28" s="7">
        <f t="shared" si="9"/>
        <v>0</v>
      </c>
    </row>
    <row r="29" spans="1:7" x14ac:dyDescent="0.2">
      <c r="A29" s="15" t="s">
        <v>33</v>
      </c>
      <c r="B29" s="7">
        <v>0</v>
      </c>
      <c r="C29" s="7">
        <v>0</v>
      </c>
      <c r="D29" s="7">
        <f t="shared" si="8"/>
        <v>0</v>
      </c>
      <c r="E29" s="7">
        <v>0</v>
      </c>
      <c r="F29" s="7">
        <v>0</v>
      </c>
      <c r="G29" s="7">
        <f t="shared" si="9"/>
        <v>0</v>
      </c>
    </row>
    <row r="30" spans="1:7" x14ac:dyDescent="0.2">
      <c r="A30" s="15" t="s">
        <v>34</v>
      </c>
      <c r="B30" s="7">
        <v>0</v>
      </c>
      <c r="C30" s="7">
        <v>0</v>
      </c>
      <c r="D30" s="7">
        <f t="shared" si="8"/>
        <v>0</v>
      </c>
      <c r="E30" s="7">
        <v>0</v>
      </c>
      <c r="F30" s="7">
        <v>0</v>
      </c>
      <c r="G30" s="7">
        <f t="shared" si="9"/>
        <v>0</v>
      </c>
    </row>
    <row r="31" spans="1:7" x14ac:dyDescent="0.2">
      <c r="A31" s="14" t="s">
        <v>35</v>
      </c>
      <c r="B31" s="6">
        <f>SUM(B32)</f>
        <v>0</v>
      </c>
      <c r="C31" s="6">
        <f t="shared" ref="C31:G31" si="10">SUM(C32)</f>
        <v>0</v>
      </c>
      <c r="D31" s="6">
        <f t="shared" si="10"/>
        <v>0</v>
      </c>
      <c r="E31" s="6">
        <f t="shared" si="10"/>
        <v>0</v>
      </c>
      <c r="F31" s="6">
        <f t="shared" si="10"/>
        <v>0</v>
      </c>
      <c r="G31" s="6">
        <f t="shared" si="10"/>
        <v>0</v>
      </c>
    </row>
    <row r="32" spans="1:7" x14ac:dyDescent="0.2">
      <c r="A32" s="15" t="s">
        <v>36</v>
      </c>
      <c r="B32" s="7">
        <v>0</v>
      </c>
      <c r="C32" s="7">
        <v>0</v>
      </c>
      <c r="D32" s="7">
        <f t="shared" ref="D32:D35" si="11">+B32+C32</f>
        <v>0</v>
      </c>
      <c r="E32" s="7">
        <v>0</v>
      </c>
      <c r="F32" s="7">
        <v>0</v>
      </c>
      <c r="G32" s="7">
        <f t="shared" ref="G32:G35" si="12">+D32-E32</f>
        <v>0</v>
      </c>
    </row>
    <row r="33" spans="1:8" x14ac:dyDescent="0.2">
      <c r="A33" s="4" t="s">
        <v>37</v>
      </c>
      <c r="B33" s="7">
        <v>0</v>
      </c>
      <c r="C33" s="7">
        <v>0</v>
      </c>
      <c r="D33" s="7">
        <f t="shared" si="11"/>
        <v>0</v>
      </c>
      <c r="E33" s="7">
        <v>0</v>
      </c>
      <c r="F33" s="7">
        <v>0</v>
      </c>
      <c r="G33" s="7">
        <f t="shared" si="12"/>
        <v>0</v>
      </c>
    </row>
    <row r="34" spans="1:8" x14ac:dyDescent="0.2">
      <c r="A34" s="4" t="s">
        <v>38</v>
      </c>
      <c r="B34" s="7">
        <v>0</v>
      </c>
      <c r="C34" s="7">
        <v>0</v>
      </c>
      <c r="D34" s="7">
        <f t="shared" si="11"/>
        <v>0</v>
      </c>
      <c r="E34" s="7">
        <v>0</v>
      </c>
      <c r="F34" s="7">
        <v>0</v>
      </c>
      <c r="G34" s="7">
        <f t="shared" si="12"/>
        <v>0</v>
      </c>
    </row>
    <row r="35" spans="1:8" x14ac:dyDescent="0.2">
      <c r="A35" s="4" t="s">
        <v>39</v>
      </c>
      <c r="B35" s="7">
        <v>0</v>
      </c>
      <c r="C35" s="7">
        <v>0</v>
      </c>
      <c r="D35" s="7">
        <f t="shared" si="11"/>
        <v>0</v>
      </c>
      <c r="E35" s="7">
        <v>0</v>
      </c>
      <c r="F35" s="7">
        <v>0</v>
      </c>
      <c r="G35" s="7">
        <f t="shared" si="12"/>
        <v>0</v>
      </c>
    </row>
    <row r="36" spans="1:8" x14ac:dyDescent="0.2">
      <c r="A36" s="16"/>
      <c r="B36" s="8"/>
      <c r="C36" s="8"/>
      <c r="D36" s="8"/>
      <c r="E36" s="8"/>
      <c r="F36" s="8"/>
      <c r="G36" s="8"/>
    </row>
    <row r="37" spans="1:8" x14ac:dyDescent="0.2">
      <c r="A37" s="17" t="s">
        <v>40</v>
      </c>
      <c r="B37" s="40">
        <f t="shared" ref="B37:G37" si="13">+B7+B10+B19+B23+B26+B29+B31</f>
        <v>155412090</v>
      </c>
      <c r="C37" s="40">
        <f t="shared" si="13"/>
        <v>127666305.76000002</v>
      </c>
      <c r="D37" s="40">
        <f t="shared" si="13"/>
        <v>283078395.75999999</v>
      </c>
      <c r="E37" s="40">
        <f t="shared" si="13"/>
        <v>255145610.53999999</v>
      </c>
      <c r="F37" s="40">
        <f t="shared" si="13"/>
        <v>251075093.55000001</v>
      </c>
      <c r="G37" s="40">
        <f t="shared" si="13"/>
        <v>27932785.220000014</v>
      </c>
      <c r="H37" s="20"/>
    </row>
    <row r="41" spans="1:8" ht="15" x14ac:dyDescent="0.25">
      <c r="A41" s="9" t="s">
        <v>41</v>
      </c>
      <c r="B41" s="10"/>
      <c r="C41" s="10"/>
      <c r="D41" s="10"/>
      <c r="E41" s="10"/>
      <c r="F41" s="10"/>
      <c r="G41" s="10"/>
    </row>
    <row r="42" spans="1:8" ht="15" x14ac:dyDescent="0.25">
      <c r="A42" s="26" t="s">
        <v>42</v>
      </c>
      <c r="B42" s="10"/>
      <c r="C42" s="26" t="s">
        <v>43</v>
      </c>
      <c r="D42" s="10"/>
      <c r="E42" s="10"/>
      <c r="F42" s="10"/>
      <c r="G42" s="10"/>
    </row>
    <row r="43" spans="1:8" ht="15" x14ac:dyDescent="0.25">
      <c r="A43" s="10"/>
      <c r="B43" s="10"/>
      <c r="C43" s="10"/>
      <c r="D43" s="10"/>
      <c r="E43" s="10"/>
      <c r="F43" s="10"/>
      <c r="G43" s="10"/>
    </row>
    <row r="44" spans="1:8" ht="15" x14ac:dyDescent="0.25">
      <c r="A44" s="10"/>
      <c r="B44" s="10"/>
      <c r="C44" s="10"/>
      <c r="D44" s="10"/>
      <c r="E44" s="10"/>
      <c r="F44" s="10"/>
      <c r="G44" s="10"/>
    </row>
    <row r="45" spans="1:8" ht="11.25" customHeight="1" x14ac:dyDescent="0.25">
      <c r="A45" s="25" t="s">
        <v>44</v>
      </c>
      <c r="B45" s="24"/>
      <c r="C45" s="25" t="s">
        <v>47</v>
      </c>
      <c r="D45" s="25"/>
      <c r="E45" s="10"/>
      <c r="F45" s="10"/>
      <c r="G45" s="10"/>
    </row>
    <row r="46" spans="1:8" ht="11.25" customHeight="1" x14ac:dyDescent="0.25">
      <c r="A46" s="26" t="s">
        <v>45</v>
      </c>
      <c r="B46" s="27"/>
      <c r="C46" s="26" t="s">
        <v>48</v>
      </c>
      <c r="D46" s="28"/>
      <c r="E46" s="10"/>
      <c r="F46" s="10"/>
      <c r="G46" s="10"/>
    </row>
    <row r="47" spans="1:8" ht="15" x14ac:dyDescent="0.25">
      <c r="A47" s="10"/>
      <c r="B47" s="10"/>
      <c r="C47" s="10"/>
      <c r="D47" s="10"/>
      <c r="E47" s="10"/>
      <c r="F47" s="10"/>
      <c r="G47" s="10"/>
    </row>
    <row r="48" spans="1:8" ht="15" x14ac:dyDescent="0.25">
      <c r="A48" s="10"/>
      <c r="B48" s="10"/>
      <c r="C48" s="10"/>
      <c r="D48" s="10"/>
      <c r="E48" s="10"/>
      <c r="F48" s="10"/>
      <c r="G48" s="10"/>
    </row>
    <row r="49" spans="1:7" ht="15" x14ac:dyDescent="0.25">
      <c r="A49" s="10"/>
      <c r="B49" s="10"/>
      <c r="C49" s="10"/>
      <c r="D49" s="10"/>
      <c r="E49" s="10"/>
      <c r="F49" s="10"/>
      <c r="G49" s="10"/>
    </row>
    <row r="50" spans="1:7" ht="15" x14ac:dyDescent="0.25">
      <c r="A50" s="10"/>
      <c r="B50" s="10"/>
      <c r="C50" s="10"/>
      <c r="D50" s="10"/>
      <c r="E50" s="10"/>
      <c r="F50" s="10"/>
      <c r="G50" s="10"/>
    </row>
    <row r="54" spans="1:7" x14ac:dyDescent="0.2">
      <c r="B54" s="2"/>
      <c r="C54" s="2"/>
      <c r="D54" s="2"/>
    </row>
    <row r="55" spans="1:7" x14ac:dyDescent="0.2">
      <c r="B55" s="2"/>
      <c r="C55" s="2"/>
      <c r="D55" s="2"/>
    </row>
  </sheetData>
  <sheetProtection formatCells="0" formatColumns="0" formatRows="0" autoFilter="0"/>
  <protectedRanges>
    <protectedRange sqref="A38:G40 A52:G65523" name="Rango1"/>
    <protectedRange sqref="B31:G31 A24:G25 B23:G23 A27:G30 B26:G26 A32:G32 A8:G9 A36:G36 B33:G35 A11:G18 A20:G22 B7:G7 B10:G10 B19:G19" name="Rango1_3"/>
    <protectedRange sqref="B4:G6" name="Rango1_2_2"/>
    <protectedRange sqref="A37:G37" name="Rango1_1_2"/>
    <protectedRange sqref="A51:G51" name="Rango1_1"/>
    <protectedRange sqref="A41:G50" name="Rango1_1_1"/>
  </protectedRanges>
  <mergeCells count="3">
    <mergeCell ref="G2:G3"/>
    <mergeCell ref="B2:F2"/>
    <mergeCell ref="A1:G1"/>
  </mergeCells>
  <pageMargins left="0.70866141732283472" right="0.70866141732283472" top="0.74803149606299213" bottom="0.74803149606299213" header="0.31496062992125984" footer="0.31496062992125984"/>
  <pageSetup scale="56" orientation="portrait" r:id="rId1"/>
  <ignoredErrors>
    <ignoredError sqref="B35:F36 B23:C31 B32:C34 E32:F34 D23:F25 G23:G25 G33:G37 G6:G7 E26:F31 G8:G10 E10:F10 B19 G21:G22 C19:F19 B6:F6 B7 B37:C37 D37:F37 G19 G20 G11:G18" unlockedFormula="1"/>
    <ignoredError sqref="G32 G26:G31 D26:D31 D32:D34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5" ma:contentTypeDescription="Crear nuevo documento." ma:contentTypeScope="" ma:versionID="9c1a2be8657623d37847e3b4720cee4d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b0fa4994ab7731d234178ab429646a8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F1EF8FB-062B-470C-B1BA-BBA665C9D2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4AB682-C089-402D-9C49-FFBFD27CC20F}">
  <ds:schemaRefs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0c865bf4-0f22-4e4d-b041-7b0c1657e5a8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cp:lastPrinted>2024-01-29T12:44:15Z</cp:lastPrinted>
  <dcterms:created xsi:type="dcterms:W3CDTF">2012-12-11T21:13:37Z</dcterms:created>
  <dcterms:modified xsi:type="dcterms:W3CDTF">2025-01-29T21:40:01Z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