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PBR 2023\"/>
    </mc:Choice>
  </mc:AlternateContent>
  <bookViews>
    <workbookView xWindow="0" yWindow="0" windowWidth="19440" windowHeight="12435" firstSheet="8" activeTab="8"/>
  </bookViews>
  <sheets>
    <sheet name="Planteamiento del Problema" sheetId="1" r:id="rId1"/>
    <sheet name="Población Objetivo" sheetId="3" r:id="rId2"/>
    <sheet name="Bienes y servicios" sheetId="22" r:id="rId3"/>
    <sheet name="Hoja trabajo 1" sheetId="21" r:id="rId4"/>
    <sheet name="Hoja de trabajo no 2" sheetId="20" r:id="rId5"/>
    <sheet name="Árbol de problemas" sheetId="2" r:id="rId6"/>
    <sheet name="Arbol de alternativas" sheetId="24" r:id="rId7"/>
    <sheet name="Arbol de soluciones" sheetId="23" r:id="rId8"/>
    <sheet name="MIR" sheetId="25" r:id="rId9"/>
    <sheet name="Ficha de indicador 1 (FIN) " sheetId="31" r:id="rId10"/>
    <sheet name="Ficha de indicador2 (Própocito)" sheetId="32" r:id="rId11"/>
    <sheet name="Ficha de indicador 3 (Com. 1)" sheetId="29" r:id="rId12"/>
    <sheet name="Ficha de indicador 4 (comp. 2)" sheetId="39" r:id="rId13"/>
    <sheet name="Ficha de indicador 5 (Comp. 3)" sheetId="33" r:id="rId14"/>
    <sheet name="Ficha de indicador 6 (Act. 1.1)" sheetId="46" r:id="rId15"/>
    <sheet name="Ficha de indicador 7 (Act. 2.1)" sheetId="48" r:id="rId16"/>
    <sheet name="Ficha de indicador 8 (Act. 2.2)" sheetId="34" r:id="rId17"/>
    <sheet name="Ficha de indicador 9 (Act. 3.1)" sheetId="37" r:id="rId18"/>
    <sheet name="Formato Auxiliar" sheetId="43" r:id="rId19"/>
    <sheet name="Formato Auxiliar 2" sheetId="55" r:id="rId20"/>
    <sheet name="POA 2022" sheetId="44" r:id="rId21"/>
    <sheet name="Hoja4" sheetId="30" r:id="rId22"/>
    <sheet name="Listas " sheetId="26" state="hidden" r:id="rId23"/>
    <sheet name="Hoja1" sheetId="51" r:id="rId24"/>
  </sheets>
  <externalReferences>
    <externalReference r:id="rId25"/>
    <externalReference r:id="rId26"/>
  </externalReferences>
  <definedNames>
    <definedName name="_xlnm._FilterDatabase" localSheetId="21" hidden="1">Hoja4!$B$2:$F$37</definedName>
    <definedName name="A" localSheetId="6">#REF!</definedName>
    <definedName name="A" localSheetId="7">#REF!</definedName>
    <definedName name="A" localSheetId="9">#REF!</definedName>
    <definedName name="A" localSheetId="12">#REF!</definedName>
    <definedName name="A" localSheetId="13">#REF!</definedName>
    <definedName name="A" localSheetId="14">#REF!</definedName>
    <definedName name="A" localSheetId="15">#REF!</definedName>
    <definedName name="A" localSheetId="16">#REF!</definedName>
    <definedName name="A" localSheetId="17">#REF!</definedName>
    <definedName name="A" localSheetId="10">#REF!</definedName>
    <definedName name="A" localSheetId="19">#REF!</definedName>
    <definedName name="A" localSheetId="4">#REF!</definedName>
    <definedName name="A" localSheetId="3">#REF!</definedName>
    <definedName name="A" localSheetId="20">'POA 2022'!$B$1:$C$5</definedName>
    <definedName name="A">#REF!</definedName>
    <definedName name="_xlnm.Print_Area" localSheetId="8">MIR!$A$1:$N$14</definedName>
    <definedName name="ca">'[1]POA 2014 (Ejemplo)'!$K$1:$L$7</definedName>
    <definedName name="Fin">'[1]POA 2014 (Ejemplo)'!$B$1:$C$5</definedName>
    <definedName name="Función" localSheetId="6">#REF!</definedName>
    <definedName name="Función" localSheetId="7">#REF!</definedName>
    <definedName name="Función" localSheetId="9">#REF!</definedName>
    <definedName name="Función" localSheetId="12">#REF!</definedName>
    <definedName name="Función" localSheetId="13">#REF!</definedName>
    <definedName name="Función" localSheetId="14">#REF!</definedName>
    <definedName name="Función" localSheetId="15">#REF!</definedName>
    <definedName name="Función" localSheetId="16">#REF!</definedName>
    <definedName name="Función" localSheetId="17">#REF!</definedName>
    <definedName name="Función" localSheetId="10">#REF!</definedName>
    <definedName name="Función" localSheetId="19">#REF!</definedName>
    <definedName name="Función" localSheetId="4">#REF!</definedName>
    <definedName name="Función" localSheetId="3">#REF!</definedName>
    <definedName name="Función" localSheetId="20">#REF!</definedName>
    <definedName name="Función">#REF!</definedName>
    <definedName name="PP">[2]base!$A$1:$I$25</definedName>
    <definedName name="SDSA" localSheetId="6">#REF!</definedName>
    <definedName name="SDSA" localSheetId="7">#REF!</definedName>
    <definedName name="SDSA" localSheetId="9">#REF!</definedName>
    <definedName name="SDSA" localSheetId="12">#REF!</definedName>
    <definedName name="SDSA" localSheetId="13">#REF!</definedName>
    <definedName name="SDSA" localSheetId="14">#REF!</definedName>
    <definedName name="SDSA" localSheetId="15">#REF!</definedName>
    <definedName name="SDSA" localSheetId="16">#REF!</definedName>
    <definedName name="SDSA" localSheetId="17">#REF!</definedName>
    <definedName name="SDSA" localSheetId="10">#REF!</definedName>
    <definedName name="SDSA" localSheetId="19">#REF!</definedName>
    <definedName name="SDSA" localSheetId="4">#REF!</definedName>
    <definedName name="SDSA" localSheetId="3">#REF!</definedName>
    <definedName name="SDSA" localSheetId="20">#REF!</definedName>
    <definedName name="SDSA">#REF!</definedName>
    <definedName name="sub">'[1]POA 2014 (Ejemplo)'!$H$1:$I$112</definedName>
    <definedName name="_xlnm.Print_Titles" localSheetId="8">MIR!$1:$3</definedName>
    <definedName name="_xlnm.Print_Titles" localSheetId="20">'POA 2022'!$115:$115</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13" i="25" l="1"/>
  <c r="B11" i="25"/>
  <c r="B9" i="25"/>
  <c r="AC12" i="25"/>
  <c r="AD12" i="25"/>
  <c r="AD9" i="25"/>
  <c r="AC9" i="25"/>
  <c r="C11" i="20" l="1"/>
  <c r="E18" i="3"/>
  <c r="D14" i="3"/>
  <c r="C11" i="3"/>
  <c r="C7" i="3"/>
  <c r="G17" i="37" l="1"/>
  <c r="G17" i="34"/>
  <c r="G17" i="46"/>
  <c r="G17" i="48"/>
  <c r="G17" i="33"/>
  <c r="G17" i="39"/>
  <c r="G17" i="29"/>
  <c r="F14" i="32"/>
  <c r="G34" i="37" l="1"/>
  <c r="G33" i="37"/>
  <c r="G26" i="37"/>
  <c r="G35" i="37" s="1"/>
  <c r="G23" i="37"/>
  <c r="G32" i="37" s="1"/>
  <c r="B17" i="37"/>
  <c r="G14" i="37"/>
  <c r="G22" i="37" s="1"/>
  <c r="G31" i="37" s="1"/>
  <c r="F14" i="37"/>
  <c r="B14" i="37"/>
  <c r="C10" i="37"/>
  <c r="G26" i="34"/>
  <c r="G23" i="34"/>
  <c r="G22" i="34"/>
  <c r="B17" i="34"/>
  <c r="G14" i="34"/>
  <c r="F14" i="34"/>
  <c r="B14" i="34"/>
  <c r="C10" i="34"/>
  <c r="G26" i="48"/>
  <c r="G35" i="48" s="1"/>
  <c r="G23" i="48"/>
  <c r="G32" i="48" s="1"/>
  <c r="B17" i="48"/>
  <c r="G14" i="48"/>
  <c r="G22" i="48" s="1"/>
  <c r="G31" i="48" s="1"/>
  <c r="F14" i="48"/>
  <c r="G24" i="48" s="1"/>
  <c r="G33" i="48" s="1"/>
  <c r="B14" i="48"/>
  <c r="C10" i="48"/>
  <c r="G26" i="46"/>
  <c r="G35" i="46" s="1"/>
  <c r="G23" i="46"/>
  <c r="G32" i="46" s="1"/>
  <c r="B17" i="46"/>
  <c r="G14" i="46"/>
  <c r="G22" i="46" s="1"/>
  <c r="G31" i="46" s="1"/>
  <c r="F14" i="46"/>
  <c r="G24" i="46" s="1"/>
  <c r="G33" i="46" s="1"/>
  <c r="B14" i="46"/>
  <c r="G26" i="33"/>
  <c r="G35" i="33" s="1"/>
  <c r="B17" i="33"/>
  <c r="F14" i="33"/>
  <c r="G24" i="33" s="1"/>
  <c r="G33" i="33" s="1"/>
  <c r="G23" i="33"/>
  <c r="G32" i="33" s="1"/>
  <c r="G22" i="33"/>
  <c r="G31" i="33" s="1"/>
  <c r="B14" i="33"/>
  <c r="C10" i="33"/>
  <c r="G26" i="39"/>
  <c r="G35" i="39" s="1"/>
  <c r="G23" i="39"/>
  <c r="G32" i="39" s="1"/>
  <c r="B17" i="39"/>
  <c r="F14" i="39"/>
  <c r="G24" i="39" s="1"/>
  <c r="G33" i="39" s="1"/>
  <c r="G14" i="39"/>
  <c r="G22" i="39" s="1"/>
  <c r="G31" i="39" s="1"/>
  <c r="B14" i="39"/>
  <c r="G36" i="29"/>
  <c r="G23" i="29"/>
  <c r="G32" i="29" s="1"/>
  <c r="G26" i="29"/>
  <c r="G35" i="29" s="1"/>
  <c r="B17" i="29"/>
  <c r="G14" i="29"/>
  <c r="G22" i="29" s="1"/>
  <c r="G31" i="29" s="1"/>
  <c r="F14" i="29"/>
  <c r="G24" i="29" s="1"/>
  <c r="G33" i="29" s="1"/>
  <c r="B14" i="29"/>
  <c r="G31" i="32"/>
  <c r="G26" i="32"/>
  <c r="G35" i="32" s="1"/>
  <c r="G24" i="32"/>
  <c r="G33" i="32" s="1"/>
  <c r="G23" i="32"/>
  <c r="G32" i="32" s="1"/>
  <c r="G22" i="32"/>
  <c r="G17" i="32"/>
  <c r="B17" i="32"/>
  <c r="G14" i="32"/>
  <c r="B14" i="32"/>
  <c r="C10" i="32"/>
  <c r="G26" i="31"/>
  <c r="G23" i="31"/>
  <c r="G17" i="31"/>
  <c r="B17" i="31"/>
  <c r="G14" i="31"/>
  <c r="G22" i="31" s="1"/>
  <c r="F14" i="31"/>
  <c r="G24" i="31" s="1"/>
  <c r="B14" i="31"/>
  <c r="AC13" i="25" l="1"/>
  <c r="AD13" i="25"/>
  <c r="AC14" i="25"/>
  <c r="AD14" i="25"/>
  <c r="N19" i="43" l="1"/>
  <c r="N20" i="43"/>
  <c r="N21" i="43"/>
  <c r="N22" i="43"/>
  <c r="N23" i="43"/>
  <c r="N24" i="43"/>
  <c r="N25" i="43"/>
  <c r="N26" i="43"/>
  <c r="N27" i="43"/>
  <c r="N28" i="43"/>
  <c r="N29" i="43"/>
  <c r="N30" i="43"/>
  <c r="N18" i="43"/>
  <c r="O20" i="43"/>
  <c r="O19" i="43" l="1"/>
  <c r="O21" i="43"/>
  <c r="O22" i="43"/>
  <c r="O23" i="43"/>
  <c r="O24" i="43"/>
  <c r="O25" i="43"/>
  <c r="O26" i="43"/>
  <c r="O27" i="43"/>
  <c r="O28" i="43"/>
  <c r="O29" i="43"/>
  <c r="O30" i="43"/>
  <c r="B15" i="51" l="1"/>
  <c r="B17" i="51" s="1"/>
  <c r="N17" i="43" l="1"/>
  <c r="O18" i="43"/>
  <c r="O19" i="55"/>
  <c r="B18" i="55"/>
  <c r="O18" i="55"/>
  <c r="B25" i="43"/>
  <c r="O17" i="55"/>
  <c r="G17" i="55"/>
  <c r="D20" i="51"/>
  <c r="B30" i="43"/>
  <c r="B19" i="55" l="1"/>
  <c r="Q11" i="55"/>
  <c r="M11" i="55"/>
  <c r="G11" i="55"/>
  <c r="D11" i="55"/>
  <c r="Q10" i="55"/>
  <c r="M10" i="55"/>
  <c r="G10" i="55"/>
  <c r="D10" i="55"/>
  <c r="Q14" i="39" l="1"/>
  <c r="C10" i="39"/>
  <c r="B29" i="43" l="1"/>
  <c r="AD8" i="25" l="1"/>
  <c r="AC8" i="25"/>
  <c r="O17" i="43" l="1"/>
  <c r="O31" i="43" s="1"/>
  <c r="L42" i="43" l="1"/>
  <c r="C10" i="46" l="1"/>
  <c r="L8" i="48" l="1"/>
  <c r="K8" i="48"/>
  <c r="G8" i="48"/>
  <c r="L8" i="46"/>
  <c r="K8" i="46"/>
  <c r="G8" i="46"/>
  <c r="Q11" i="43"/>
  <c r="M11" i="43"/>
  <c r="Q10" i="43"/>
  <c r="M10" i="43"/>
  <c r="G11" i="43"/>
  <c r="G10" i="43"/>
  <c r="D11" i="43"/>
  <c r="D10" i="43"/>
  <c r="B28" i="43"/>
  <c r="B27" i="43"/>
  <c r="B26" i="43"/>
  <c r="B24" i="43"/>
  <c r="B23" i="43"/>
  <c r="B20" i="43"/>
  <c r="B19" i="43"/>
  <c r="B18" i="43"/>
  <c r="B22" i="43" l="1"/>
  <c r="G17" i="43"/>
  <c r="S220" i="44"/>
  <c r="R220" i="44"/>
  <c r="Q220" i="44"/>
  <c r="P220" i="44"/>
  <c r="O220" i="44"/>
  <c r="N220" i="44"/>
  <c r="M220" i="44"/>
  <c r="L220" i="44"/>
  <c r="K220" i="44"/>
  <c r="J220" i="44"/>
  <c r="I220" i="44"/>
  <c r="H220" i="44"/>
  <c r="G220" i="44"/>
  <c r="A190" i="44"/>
  <c r="A178" i="44"/>
  <c r="A166" i="44"/>
  <c r="A154" i="44"/>
  <c r="A141" i="44"/>
  <c r="C118" i="44"/>
  <c r="L8" i="39" l="1"/>
  <c r="K8" i="39"/>
  <c r="G8" i="39"/>
  <c r="E8" i="43" l="1"/>
  <c r="E8" i="55"/>
  <c r="AD5" i="25"/>
  <c r="AD6" i="25"/>
  <c r="AD7" i="25"/>
  <c r="AD10" i="25"/>
  <c r="AD11" i="25"/>
  <c r="AD4" i="25"/>
  <c r="AC5" i="25"/>
  <c r="AC6" i="25"/>
  <c r="AC7" i="25"/>
  <c r="AC10" i="25"/>
  <c r="AC11" i="25"/>
  <c r="AC4" i="25"/>
  <c r="L8" i="37"/>
  <c r="K8" i="37"/>
  <c r="G8" i="37"/>
  <c r="L8" i="34"/>
  <c r="K8" i="34"/>
  <c r="G8" i="34"/>
  <c r="K8" i="33"/>
  <c r="G8" i="33"/>
  <c r="L8" i="33"/>
  <c r="G8" i="29"/>
  <c r="K8" i="29"/>
  <c r="L8" i="29"/>
  <c r="G8" i="32"/>
  <c r="L8" i="32"/>
  <c r="K8" i="32"/>
  <c r="C10" i="31"/>
  <c r="B17" i="55" l="1"/>
  <c r="B21" i="43"/>
  <c r="B17" i="43" l="1"/>
  <c r="C10" i="29" l="1"/>
  <c r="D5" i="20" l="1"/>
  <c r="D6" i="20"/>
  <c r="D7" i="20"/>
  <c r="D8" i="20"/>
  <c r="D4" i="20"/>
  <c r="B5" i="20" l="1"/>
  <c r="B4" i="20"/>
  <c r="B8" i="20"/>
  <c r="F20" i="3" l="1"/>
  <c r="F18" i="3" s="1"/>
  <c r="D11" i="3" l="1"/>
  <c r="E14" i="3"/>
</calcChain>
</file>

<file path=xl/comments1.xml><?xml version="1.0" encoding="utf-8"?>
<comments xmlns="http://schemas.openxmlformats.org/spreadsheetml/2006/main">
  <authors>
    <author>usuario</author>
  </authors>
  <commentList>
    <comment ref="B4" authorId="0" shapeId="0">
      <text>
        <r>
          <rPr>
            <b/>
            <sz val="9"/>
            <color indexed="81"/>
            <rFont val="Tahoma"/>
            <family val="2"/>
          </rPr>
          <t>La totalidad de la población del Municipio</t>
        </r>
        <r>
          <rPr>
            <sz val="9"/>
            <color indexed="81"/>
            <rFont val="Tahoma"/>
            <family val="2"/>
          </rPr>
          <t xml:space="preserve">
</t>
        </r>
      </text>
    </comment>
    <comment ref="B6" authorId="0" shapeId="0">
      <text>
        <r>
          <rPr>
            <b/>
            <sz val="9"/>
            <color indexed="81"/>
            <rFont val="Tahoma"/>
            <family val="2"/>
          </rPr>
          <t>usuario:</t>
        </r>
        <r>
          <rPr>
            <sz val="9"/>
            <color indexed="81"/>
            <rFont val="Tahoma"/>
            <family val="2"/>
          </rPr>
          <t xml:space="preserve">
Población que se tiene contemplada beneficiar</t>
        </r>
      </text>
    </comment>
    <comment ref="B8" authorId="0" shapeId="0">
      <text>
        <r>
          <rPr>
            <b/>
            <sz val="9"/>
            <color indexed="81"/>
            <rFont val="Tahoma"/>
            <family val="2"/>
          </rPr>
          <t>usuario:</t>
        </r>
        <r>
          <rPr>
            <sz val="9"/>
            <color indexed="81"/>
            <rFont val="Tahoma"/>
            <family val="2"/>
          </rPr>
          <t xml:space="preserve">
La población beneficiada directamente</t>
        </r>
      </text>
    </comment>
  </commentList>
</comments>
</file>

<file path=xl/comments2.xml><?xml version="1.0" encoding="utf-8"?>
<comments xmlns="http://schemas.openxmlformats.org/spreadsheetml/2006/main">
  <authors>
    <author>equipo</author>
    <author>usuario</author>
  </authors>
  <commentList>
    <comment ref="I4" authorId="0" shapeId="0">
      <text>
        <r>
          <rPr>
            <sz val="9"/>
            <color indexed="81"/>
            <rFont val="Tahoma"/>
            <family val="2"/>
          </rPr>
          <t xml:space="preserve">Totales:
Primaria: 3,155
Secundaria: 1382
Total: 4,537
4537=100%
294 En abandono =?
294*100/4537 =6.48 %
</t>
        </r>
      </text>
    </comment>
    <comment ref="J4" authorId="0" shapeId="0">
      <text>
        <r>
          <rPr>
            <b/>
            <sz val="9"/>
            <color indexed="81"/>
            <rFont val="Tahoma"/>
            <family val="2"/>
          </rPr>
          <t>Reducción:
294 Alumnos =6.48%
         ?          =6.0%
Total: 294-272=22</t>
        </r>
      </text>
    </comment>
    <comment ref="B9" authorId="1" shapeId="0">
      <text>
        <r>
          <rPr>
            <b/>
            <sz val="12"/>
            <color indexed="81"/>
            <rFont val="Tahoma"/>
            <family val="2"/>
          </rPr>
          <t>Diego:
Coloque aquí el nombre del componente según corresponda</t>
        </r>
      </text>
    </comment>
    <comment ref="C10" authorId="1" shapeId="0">
      <text>
        <r>
          <rPr>
            <b/>
            <sz val="16"/>
            <color indexed="81"/>
            <rFont val="Tahoma"/>
            <family val="2"/>
          </rPr>
          <t>Diego:</t>
        </r>
        <r>
          <rPr>
            <sz val="16"/>
            <color indexed="81"/>
            <rFont val="Tahoma"/>
            <family val="2"/>
          </rPr>
          <t xml:space="preserve">
1.-</t>
        </r>
        <r>
          <rPr>
            <sz val="12"/>
            <color indexed="81"/>
            <rFont val="Tahoma"/>
            <family val="2"/>
          </rPr>
          <t>Coloque aquí el nombre de la actividad  
2.- Agregue las filas necesarias según el numero de actividades del componente
3.- Secuencia por componente (ejemplo: actividad 1.1, Actividad 1.2, Actividad 1.3)</t>
        </r>
      </text>
    </comment>
    <comment ref="B11" authorId="1" shapeId="0">
      <text>
        <r>
          <rPr>
            <b/>
            <sz val="12"/>
            <color indexed="81"/>
            <rFont val="Tahoma"/>
            <family val="2"/>
          </rPr>
          <t>Diego:
Coloque aquí el nombre del componente según corresponda</t>
        </r>
      </text>
    </comment>
    <comment ref="B13" authorId="1" shapeId="0">
      <text>
        <r>
          <rPr>
            <b/>
            <sz val="12"/>
            <color indexed="81"/>
            <rFont val="Tahoma"/>
            <family val="2"/>
          </rPr>
          <t>Diego:
Coloque aquí el nombre del componente según corresponda</t>
        </r>
        <r>
          <rPr>
            <sz val="9"/>
            <color indexed="81"/>
            <rFont val="Tahoma"/>
            <family val="2"/>
          </rPr>
          <t xml:space="preserve">
</t>
        </r>
      </text>
    </comment>
  </commentList>
</comments>
</file>

<file path=xl/comments3.xml><?xml version="1.0" encoding="utf-8"?>
<comments xmlns="http://schemas.openxmlformats.org/spreadsheetml/2006/main">
  <authors>
    <author>usuario</author>
  </authors>
  <commentList>
    <comment ref="B22" authorId="0" shapeId="0">
      <text>
        <r>
          <rPr>
            <b/>
            <sz val="16"/>
            <color indexed="81"/>
            <rFont val="Tahoma"/>
            <family val="2"/>
          </rPr>
          <t>Diego:</t>
        </r>
        <r>
          <rPr>
            <sz val="16"/>
            <color indexed="81"/>
            <rFont val="Tahoma"/>
            <family val="2"/>
          </rPr>
          <t xml:space="preserve">
1.-</t>
        </r>
        <r>
          <rPr>
            <sz val="12"/>
            <color indexed="81"/>
            <rFont val="Tahoma"/>
            <family val="2"/>
          </rPr>
          <t>Coloque aquí el nombre de la actividad  
2.- Agregue las filas necesarias según el numero de actividades del componente
3.- Secuencia por componente (ejemplo: actividad 1.1, Actividad 1.2, Actividad 1.3)</t>
        </r>
      </text>
    </comment>
  </commentList>
</comments>
</file>

<file path=xl/sharedStrings.xml><?xml version="1.0" encoding="utf-8"?>
<sst xmlns="http://schemas.openxmlformats.org/spreadsheetml/2006/main" count="1939" uniqueCount="855">
  <si>
    <t>PLANTEAMIENTO DEL PROBLEMA</t>
  </si>
  <si>
    <t>CARACTERISTICAS DE LA POBLACIÓN AFECTADA</t>
  </si>
  <si>
    <t>POBLACIÓN OBJETIVO</t>
  </si>
  <si>
    <t>TIPO DE POBLACIÓN</t>
  </si>
  <si>
    <t>POBLACIÓN DE REFERENCIA</t>
  </si>
  <si>
    <t>LOCALIZACIÓN GEOGRÁFICA</t>
  </si>
  <si>
    <t>CAUSAS</t>
  </si>
  <si>
    <t>.</t>
  </si>
  <si>
    <t>POBLACIÓN AFECTADA                                                               (Analisis de Involucrados)</t>
  </si>
  <si>
    <t>ARBOL DE PROBLEMAS</t>
  </si>
  <si>
    <t>Efectos</t>
  </si>
  <si>
    <t>ARBOL DE OBJETIVOS (SOLUCIONES)</t>
  </si>
  <si>
    <t xml:space="preserve">SITUACIÓN NEGATIVA                   (Problema Publico) </t>
  </si>
  <si>
    <t>Componentes: Bienes y servicios identificados y agrupados</t>
  </si>
  <si>
    <t>Poblacion beneficiaria                                                              (Area de enfoque que recibe los bienes y servicios)</t>
  </si>
  <si>
    <t>Problema que resuelve o evita con la entrega/recepcion de cada componente</t>
  </si>
  <si>
    <t xml:space="preserve"> </t>
  </si>
  <si>
    <t>ANALISIS Y CLASIFICACION DE BIENES Y SERVICIOS POR TIPO DE POBLACION BENEFICIARIA</t>
  </si>
  <si>
    <t>Entidad Publica:</t>
  </si>
  <si>
    <t>Bienes y servicios:</t>
  </si>
  <si>
    <t>¿Quiénes reciben el bien y/o servicio?</t>
  </si>
  <si>
    <t>Beneficiarias</t>
  </si>
  <si>
    <t>Beneficiarios</t>
  </si>
  <si>
    <t>Beneficiarias y beneficiarios</t>
  </si>
  <si>
    <t>Area de enfoque</t>
  </si>
  <si>
    <t>Componentes: Bienes y servicios que oferta el area administrativa responsable del programa</t>
  </si>
  <si>
    <t>POBLACIÓN POTENCIAL        (Pagina 74)</t>
  </si>
  <si>
    <t xml:space="preserve">POBLACIÓN POSTERGADA </t>
  </si>
  <si>
    <t>POBLACIÓN OBJETIVO          (Pagina 75)</t>
  </si>
  <si>
    <t xml:space="preserve">POBLACIÓN ATENDIDA        (Pagina 75) </t>
  </si>
  <si>
    <t xml:space="preserve">CUANTIFICACIÓN DE LA POBLACIÓN (Pagina 76) </t>
  </si>
  <si>
    <t>DESCRIPCIÓN DE LA POBLACIÓN (Pagina 76)</t>
  </si>
  <si>
    <t>CARACTERÍSTICAS DE LA POBLACIÓN (Edad, Sexo, Urbano, Rural, Etnia) (Pagina 76)</t>
  </si>
  <si>
    <t>Fuente: Implementacion del PBR-SED en la Admon. Pública Indetec Pag. 74-76</t>
  </si>
  <si>
    <t>Fuente: Implementacion del PBR-SED en la Admon. Pública Indetec Pag. 77-79</t>
  </si>
  <si>
    <t>Hoja de trabajo no. 1</t>
  </si>
  <si>
    <t>Productos: bienes y servicios</t>
  </si>
  <si>
    <t>Bienes y servicios (Modalidad Inversa MML)</t>
  </si>
  <si>
    <t>Fuente: Implementacion del PBR-SED en la Admon. Pública Indetec Pag. 80-81</t>
  </si>
  <si>
    <t>Fuente: Implementacion del PBR-SED en la Admon. Pública Indetec Pag. 82-87</t>
  </si>
  <si>
    <t>Fuente: Implementacion del PBR-SED en la Admon. Pública Indetec Pag. 88-92</t>
  </si>
  <si>
    <t>EFECTO SUPERIOR</t>
  </si>
  <si>
    <t>FIN SUPERIOR</t>
  </si>
  <si>
    <t>Fuente: Implementacion del PBR-SED en la Admon. Pública Indetec Pag. 96-98</t>
  </si>
  <si>
    <t>(Hoja de trabajo no. 2) IDENTIFICANDO CAUSAS</t>
  </si>
  <si>
    <t>Fuente: Implementacion del PBR-SED en la Admon. Pública Indetec Pag. 99-100</t>
  </si>
  <si>
    <t xml:space="preserve">  </t>
  </si>
  <si>
    <t>RESUMEN NARRATIVO</t>
  </si>
  <si>
    <t xml:space="preserve">INDICADORES </t>
  </si>
  <si>
    <t>MEDIOS DE VERIFICACION</t>
  </si>
  <si>
    <t>SUPUESTOS</t>
  </si>
  <si>
    <t>NOMBRE</t>
  </si>
  <si>
    <t>METODO DE CALCULO</t>
  </si>
  <si>
    <t>TIPO DE INDICADOR</t>
  </si>
  <si>
    <t>DIMENCIÓN</t>
  </si>
  <si>
    <t>UNIDAD DE MEDIDA</t>
  </si>
  <si>
    <t>FRECUENCIA DE MEDICIÓN</t>
  </si>
  <si>
    <t>FUENTES DE INFORMACIÓN</t>
  </si>
  <si>
    <t>VERIFICACIÓN</t>
  </si>
  <si>
    <t>FIN</t>
  </si>
  <si>
    <t>PROPÓSITO (Objetivo del programa)</t>
  </si>
  <si>
    <t>COMPONENTES (Bienes y servicios que reciben los beneficiarios)</t>
  </si>
  <si>
    <t>ACTIVIDADES O PROCESOS DE GESTION Y PRODUCCION DE COMPONENTES</t>
  </si>
  <si>
    <t>LINEA BASE</t>
  </si>
  <si>
    <t>META</t>
  </si>
  <si>
    <t>GESTION</t>
  </si>
  <si>
    <t>ESTRATEGICO</t>
  </si>
  <si>
    <t>EFICIENCIA</t>
  </si>
  <si>
    <t>EFICACIA</t>
  </si>
  <si>
    <t>CALIDAD</t>
  </si>
  <si>
    <t>ECONOMIA</t>
  </si>
  <si>
    <t>MENSUAL</t>
  </si>
  <si>
    <t>BIMESTRAL</t>
  </si>
  <si>
    <t>TRIMESTRAL</t>
  </si>
  <si>
    <t>SEMESTRAL</t>
  </si>
  <si>
    <t>ANUAL</t>
  </si>
  <si>
    <t>BIANUAL</t>
  </si>
  <si>
    <t>TRIANUAL</t>
  </si>
  <si>
    <r>
      <t xml:space="preserve">Población de referencia:                    </t>
    </r>
    <r>
      <rPr>
        <b/>
        <sz val="11"/>
        <color theme="1"/>
        <rFont val="Calibri"/>
        <family val="2"/>
        <scheme val="minor"/>
      </rPr>
      <t>26,383</t>
    </r>
  </si>
  <si>
    <r>
      <t xml:space="preserve">Población sin problema:
</t>
    </r>
    <r>
      <rPr>
        <b/>
        <sz val="11"/>
        <color theme="1"/>
        <rFont val="Calibri"/>
        <family val="2"/>
        <scheme val="minor"/>
      </rPr>
      <t>13,980</t>
    </r>
  </si>
  <si>
    <r>
      <t xml:space="preserve">Población Potencial:  
</t>
    </r>
    <r>
      <rPr>
        <b/>
        <sz val="11"/>
        <color theme="1"/>
        <rFont val="Calibri"/>
        <family val="2"/>
        <scheme val="minor"/>
      </rPr>
      <t>12,403</t>
    </r>
    <r>
      <rPr>
        <sz val="11"/>
        <color theme="1"/>
        <rFont val="Calibri"/>
        <family val="2"/>
        <scheme val="minor"/>
      </rPr>
      <t xml:space="preserve">                                    </t>
    </r>
  </si>
  <si>
    <r>
      <t xml:space="preserve">Población postergada: 
</t>
    </r>
    <r>
      <rPr>
        <b/>
        <sz val="11"/>
        <color theme="1"/>
        <rFont val="Calibri"/>
        <family val="2"/>
        <scheme val="minor"/>
      </rPr>
      <t>8,361</t>
    </r>
    <r>
      <rPr>
        <sz val="11"/>
        <color theme="1"/>
        <rFont val="Calibri"/>
        <family val="2"/>
        <scheme val="minor"/>
      </rPr>
      <t xml:space="preserve">                                    </t>
    </r>
  </si>
  <si>
    <r>
      <t xml:space="preserve">Población objetivo:                                      </t>
    </r>
    <r>
      <rPr>
        <b/>
        <sz val="11"/>
        <color theme="1"/>
        <rFont val="Calibri"/>
        <family val="2"/>
        <scheme val="minor"/>
      </rPr>
      <t>4.042</t>
    </r>
  </si>
  <si>
    <t xml:space="preserve">Población no atendida:                                      
</t>
  </si>
  <si>
    <t xml:space="preserve">Población atendida:                                      
</t>
  </si>
  <si>
    <t>Datos de identificacion del Indicador.</t>
  </si>
  <si>
    <t>Nombre:</t>
  </si>
  <si>
    <t>Meta y periodo de cumplimiento.</t>
  </si>
  <si>
    <t>Anual</t>
  </si>
  <si>
    <t>Descripción de la variable:</t>
  </si>
  <si>
    <t>Unidad de medida:</t>
  </si>
  <si>
    <t>Fuentes (Medios de verificación)</t>
  </si>
  <si>
    <t>Frecuencia:</t>
  </si>
  <si>
    <t>Desagregación geografica:</t>
  </si>
  <si>
    <t>Método de recopilación de datos:</t>
  </si>
  <si>
    <t>Fecha de disponibilidad de la información:</t>
  </si>
  <si>
    <t>Variable 2</t>
  </si>
  <si>
    <t>Variable 3</t>
  </si>
  <si>
    <t xml:space="preserve">Versión:      </t>
  </si>
  <si>
    <t>Nombre del programa</t>
  </si>
  <si>
    <r>
      <rPr>
        <b/>
        <sz val="15"/>
        <color theme="0"/>
        <rFont val="Calibri"/>
        <family val="2"/>
        <scheme val="minor"/>
      </rPr>
      <t>FICHA TÉCNICA
INDICADOR  DE DESEMPEÑO</t>
    </r>
  </si>
  <si>
    <t>Comportamiento del indicador</t>
  </si>
  <si>
    <t>Nombre del Indicador:</t>
  </si>
  <si>
    <t>Objetivo del indicador:</t>
  </si>
  <si>
    <t>Nivel</t>
  </si>
  <si>
    <t>Área Responsable:</t>
  </si>
  <si>
    <t>Dimensión</t>
  </si>
  <si>
    <r>
      <t xml:space="preserve">Clave: </t>
    </r>
    <r>
      <rPr>
        <b/>
        <sz val="15"/>
        <color theme="0"/>
        <rFont val="Calibri"/>
        <family val="1"/>
      </rPr>
      <t/>
    </r>
  </si>
  <si>
    <t>Fin</t>
  </si>
  <si>
    <t>Proposito</t>
  </si>
  <si>
    <t>Componente</t>
  </si>
  <si>
    <t>Actividad</t>
  </si>
  <si>
    <t>Eficacia</t>
  </si>
  <si>
    <t>Eficiencia</t>
  </si>
  <si>
    <t>Calidad</t>
  </si>
  <si>
    <t>Economia</t>
  </si>
  <si>
    <t>N/A</t>
  </si>
  <si>
    <t>Tipo</t>
  </si>
  <si>
    <t>Estrategico</t>
  </si>
  <si>
    <t>Gestión</t>
  </si>
  <si>
    <t>Tipo de indicador</t>
  </si>
  <si>
    <t xml:space="preserve">Asesor Jurídico </t>
  </si>
  <si>
    <t>Atención a la Juventud</t>
  </si>
  <si>
    <t>Atención al Migrante</t>
  </si>
  <si>
    <t>Casa de la Cultura</t>
  </si>
  <si>
    <t>Compras</t>
  </si>
  <si>
    <t>COMUDE</t>
  </si>
  <si>
    <t xml:space="preserve">Comunicación Social </t>
  </si>
  <si>
    <t>Contraloría</t>
  </si>
  <si>
    <t>Coordinación Municipal de Ocampo para las Mujeres</t>
  </si>
  <si>
    <t>Desarrollo Económico</t>
  </si>
  <si>
    <t>Desarrollo Educativo</t>
  </si>
  <si>
    <t>Desarrollo Rural</t>
  </si>
  <si>
    <t>Desarrollo Social y Humano</t>
  </si>
  <si>
    <t>Desarrollo Urbano</t>
  </si>
  <si>
    <t>Ecología</t>
  </si>
  <si>
    <t>Fiscalización</t>
  </si>
  <si>
    <t>Impuestos Inmobiliarios y Catastro</t>
  </si>
  <si>
    <t>Obras Públicas</t>
  </si>
  <si>
    <t xml:space="preserve">Planeación </t>
  </si>
  <si>
    <t>Protección Civil</t>
  </si>
  <si>
    <t xml:space="preserve">Recursos Humanos </t>
  </si>
  <si>
    <t>Salud</t>
  </si>
  <si>
    <t>SAPAO</t>
  </si>
  <si>
    <t>Seguridad Pública</t>
  </si>
  <si>
    <t>Servicios Públicos</t>
  </si>
  <si>
    <t>Tesorería Municipal</t>
  </si>
  <si>
    <t>Transparencia</t>
  </si>
  <si>
    <t xml:space="preserve">Turismo </t>
  </si>
  <si>
    <t>DIF Municipal</t>
  </si>
  <si>
    <t>Presidencia SMDIF</t>
  </si>
  <si>
    <t>Centro Gerontológico SMDIF</t>
  </si>
  <si>
    <t>Dependencia</t>
  </si>
  <si>
    <t>Otra</t>
  </si>
  <si>
    <t xml:space="preserve">Presidencia </t>
  </si>
  <si>
    <t>Secretaria</t>
  </si>
  <si>
    <t>H. Ayuntamiento</t>
  </si>
  <si>
    <t>Descendente</t>
  </si>
  <si>
    <t>Ascendente</t>
  </si>
  <si>
    <t>Método de Cálculo</t>
  </si>
  <si>
    <t>Rangos de Valor</t>
  </si>
  <si>
    <t>Fómula</t>
  </si>
  <si>
    <t>Variables</t>
  </si>
  <si>
    <t>Meta</t>
  </si>
  <si>
    <t>Periodo</t>
  </si>
  <si>
    <t>Autorizado</t>
  </si>
  <si>
    <t>Validado</t>
  </si>
  <si>
    <t>Unidad de Medida</t>
  </si>
  <si>
    <t>DATOS DEL PROGRAMA</t>
  </si>
  <si>
    <t>Programa</t>
  </si>
  <si>
    <t>No. de Programa</t>
  </si>
  <si>
    <t>Frecuencia de medición</t>
  </si>
  <si>
    <t>Linea base</t>
  </si>
  <si>
    <t>Sentido del indicador</t>
  </si>
  <si>
    <t>Fuente de informacion y medios de verificación</t>
  </si>
  <si>
    <t>Valor</t>
  </si>
  <si>
    <t>Año</t>
  </si>
  <si>
    <t xml:space="preserve">Variable 1 </t>
  </si>
  <si>
    <t>Municipio de Ocampo</t>
  </si>
  <si>
    <t>Clasificación Programática y administrativa</t>
  </si>
  <si>
    <t>PGM</t>
  </si>
  <si>
    <t>Gobierno</t>
  </si>
  <si>
    <t>Financiero</t>
  </si>
  <si>
    <t>Subsector</t>
  </si>
  <si>
    <t>Ente</t>
  </si>
  <si>
    <t>Ramo</t>
  </si>
  <si>
    <t>UR</t>
  </si>
  <si>
    <t>FF</t>
  </si>
  <si>
    <t>Servicio de bibliotecas para el reforzamiento en el aprendizaje de la población estudiantil del municipio.</t>
  </si>
  <si>
    <t xml:space="preserve">Alumnos del municipio inscritos en los diferentes niveles educativos </t>
  </si>
  <si>
    <t>OCAMPO GUANAJUATO PRESENTA UN ALTO ÍNDICE DE DESERCIÓN EDUCATIVA.</t>
  </si>
  <si>
    <t>Alto índice de migración juvenil</t>
  </si>
  <si>
    <t>Estudiantes en riesgo de deserción</t>
  </si>
  <si>
    <t>Jóvenes en búsqueda de una mejor calidad de vida.</t>
  </si>
  <si>
    <t>Deserción escolar en niveles básico, medio y medio superior.</t>
  </si>
  <si>
    <t>Bajo interés para continuar con sus estudios.</t>
  </si>
  <si>
    <t xml:space="preserve">No cuentan con motivación por parte de la familia y por la desintegración familiar. </t>
  </si>
  <si>
    <t>Mínimo o nulo acceso  a internet, para realización de actividades</t>
  </si>
  <si>
    <t>Familias de bajos ingresos y/o habitantes de zonas alejadas de los servicios.</t>
  </si>
  <si>
    <t>No se cuenta con los recursos económicos suficientes para estudiar.</t>
  </si>
  <si>
    <t>Familias con carencias económicas para solventar los gastos que se originan.</t>
  </si>
  <si>
    <t>Falta de presupuesto.</t>
  </si>
  <si>
    <t xml:space="preserve"> Presupuesto de egresos 2023.</t>
  </si>
  <si>
    <t>ARBOL DE ALTERNATIVAS</t>
  </si>
  <si>
    <t>OCAMPO GUANAJUATO PRESENTA UN BAJO ÍNDICE DE DESERCIÓN EDUCATIVA.</t>
  </si>
  <si>
    <t>SE CUENTA CON UN BAJO REZAGO EDUCATIVO EN EL MUNICIPIO.</t>
  </si>
  <si>
    <t>SE CONTRIBUYE A INCREMENTAR EL INDICE DE ALUMNOS TITULADOS EN EL MUNICIPIO DE OCAMPO GUANAJUATO.</t>
  </si>
  <si>
    <t xml:space="preserve">LAS Y LOS ALUMNOS DECIDEN CONTINUAR CON  SUS ESTUDIOS DE MANERA SATISFACTORIA. </t>
  </si>
  <si>
    <t xml:space="preserve"> HUMANO Y SOCIAL </t>
  </si>
  <si>
    <t>DESARROLLO EDUCATIVO</t>
  </si>
  <si>
    <t>SECTOR PUBLICO MUNICIPAL</t>
  </si>
  <si>
    <t xml:space="preserve">SECTOR PUBLICO NO FINANCIERO </t>
  </si>
  <si>
    <t xml:space="preserve">GOBIERNO MUNICIPAL </t>
  </si>
  <si>
    <t>ORGANO EJECUTIVO MUNICIPAL (AYUNTAMIENTO)</t>
  </si>
  <si>
    <t>Alumnos inscritos en los diferentes niveles educativos.</t>
  </si>
  <si>
    <t>Alumnos del Municipio de Ocampo y Población en general de las comunidades.</t>
  </si>
  <si>
    <t>Deserción escolar.</t>
  </si>
  <si>
    <t>AUMENTO DEL REZAGO EDUCATIVO EN EL MUNICIPIO DE OCAMPO GUANAJUATO.</t>
  </si>
  <si>
    <t>DE3</t>
  </si>
  <si>
    <t>Becas</t>
  </si>
  <si>
    <t>Mayor o igual a 100%</t>
  </si>
  <si>
    <t>Enero -Diciembre 2023</t>
  </si>
  <si>
    <t>Menor a 80%</t>
  </si>
  <si>
    <t>Mayor o igual a 81% y menor a 90%</t>
  </si>
  <si>
    <t>mayor o igual a 91%</t>
  </si>
  <si>
    <t>Enero -Diciembre 2022</t>
  </si>
  <si>
    <t>DE1</t>
  </si>
  <si>
    <t>Agosto 2022- Julio 2023</t>
  </si>
  <si>
    <t>Agosto 2022 -Julio 2023</t>
  </si>
  <si>
    <t>2022-2023</t>
  </si>
  <si>
    <t>DE2</t>
  </si>
  <si>
    <t>DE4</t>
  </si>
  <si>
    <t>EVENTOS</t>
  </si>
  <si>
    <t>Se refiere a los  eventos a realizar en el año 2023.</t>
  </si>
  <si>
    <t>Se refiere a eventos realizados durante el año 2022</t>
  </si>
  <si>
    <t>DE5</t>
  </si>
  <si>
    <t>Invitaciones</t>
  </si>
  <si>
    <t>DE6</t>
  </si>
  <si>
    <t>Talleres</t>
  </si>
  <si>
    <t>DE7</t>
  </si>
  <si>
    <t>DE8</t>
  </si>
  <si>
    <t>Total de población en el municipio.</t>
  </si>
  <si>
    <t>Habitantes del municipio de Ocampo Gto. (niños, niñas, jóvenes y adultos mayores)</t>
  </si>
  <si>
    <t>municipio de Ocampo Gto</t>
  </si>
  <si>
    <t xml:space="preserve">Alumnos de nivel básico de entre 6 a 15 años, nivel medio superior de entre 16 y 18 años y superior de 18 años en adelante. </t>
  </si>
  <si>
    <t>Estudiantes en condiciones de ser beneficiados.</t>
  </si>
  <si>
    <t>Alumnos que cumplan con los requisitos establecidos en los lineamientos.</t>
  </si>
  <si>
    <t>Alumnos que no serán atendidos por estar fuera de alcance del presupuesto del departamento.</t>
  </si>
  <si>
    <t>Niños, niñas jóvenes y adultos que no cuentan con el programa.</t>
  </si>
  <si>
    <t>Becas otorgadas en su totalidad</t>
  </si>
  <si>
    <t>Total de alumnos beneficiados con el apoyo del programa, de los diferentes niveles educativos. (corte a diciembre del 2023)</t>
  </si>
  <si>
    <t>Jóvenes en búsqueda de ingresos económicos a temprana edad.</t>
  </si>
  <si>
    <t>Programa de becas municipales "Unidos por la educación"</t>
  </si>
  <si>
    <t>Cursos, pláticas y talleres para el fomento de valores ofrecidos a la población del municipio.</t>
  </si>
  <si>
    <t>Niños, Jóvenes y Adultos en los diferentes niveles educativos del Municipio y autoridades educativas.</t>
  </si>
  <si>
    <t>Santa Bárbara, Cabecera Municipal.</t>
  </si>
  <si>
    <t>Actividades emanadas del Consejo municipal de participación escolar en la educación  y órgano municipal para prevenir, atender y erradicar la violencia en el entorno escolar.</t>
  </si>
  <si>
    <t>Programa de Becas.</t>
  </si>
  <si>
    <t xml:space="preserve">Aumento de migración </t>
  </si>
  <si>
    <t>Búsqueda de empleo</t>
  </si>
  <si>
    <t xml:space="preserve">Aumento de vandalismo y adicciones </t>
  </si>
  <si>
    <t>intercambio de jurisdicción SEP -a -CONAFE</t>
  </si>
  <si>
    <t>Abandono escolar</t>
  </si>
  <si>
    <t>Prefieren trabajar en otro país</t>
  </si>
  <si>
    <t>Perdida de interés para continuar estudiando.</t>
  </si>
  <si>
    <t>Se genera tiempo de ocio</t>
  </si>
  <si>
    <t xml:space="preserve">Disminuye la  matrícula escolar. </t>
  </si>
  <si>
    <t>Recursos monetarios insuficientes</t>
  </si>
  <si>
    <t>Las familias priorizan la aportación económica del menor.</t>
  </si>
  <si>
    <t>Se antepone el ingreso frente a la educación.</t>
  </si>
  <si>
    <t>Alto índice de exportación de mano de  obra al extranjero</t>
  </si>
  <si>
    <t>Empleos mal remunerados</t>
  </si>
  <si>
    <t>Poco apoyo por parte de la familia.</t>
  </si>
  <si>
    <t>Bajo interés por parte de los jóvenes</t>
  </si>
  <si>
    <t xml:space="preserve">Valores cívicos olvidados. </t>
  </si>
  <si>
    <t>Escasos recursos para pagar servicios de conexión a internet</t>
  </si>
  <si>
    <t>Estabilidad social.</t>
  </si>
  <si>
    <t>Se cuenta con trabajo estable</t>
  </si>
  <si>
    <t>Reducción en los índices de violencia</t>
  </si>
  <si>
    <t>Se mantiene escuelas activas.</t>
  </si>
  <si>
    <t>Culminación de estudios</t>
  </si>
  <si>
    <t>Realiza actividades laborales en su mismo país</t>
  </si>
  <si>
    <t>Incremento económico para concluir los estudios</t>
  </si>
  <si>
    <t>Se abren oportunidades de crecimiento</t>
  </si>
  <si>
    <t xml:space="preserve">Altos índices de la matrícula escolar. </t>
  </si>
  <si>
    <t>Aumenta la  solvencia económica.</t>
  </si>
  <si>
    <t>Disminución en las aportaciones al hogar por parte del menor.</t>
  </si>
  <si>
    <t>Los alumnos prefieren estudiar que trabajar</t>
  </si>
  <si>
    <t>Se reduce la exportación de mano de obra joven al extranjero.</t>
  </si>
  <si>
    <t>Recepción de la prestación de servicios.</t>
  </si>
  <si>
    <t>Mejoras en la percepción de salarios.</t>
  </si>
  <si>
    <t xml:space="preserve">Apoyo por parte de las familias a los alumnos </t>
  </si>
  <si>
    <t>Mejora el interés de los alumnos.</t>
  </si>
  <si>
    <t>Se cuenta con recursos para pago de servicio de conectividad.</t>
  </si>
  <si>
    <t xml:space="preserve">Desarrollo económico: en marcha, contigo y ferias de empleo </t>
  </si>
  <si>
    <t>Fomento económico a través del departamento de económico</t>
  </si>
  <si>
    <t>Mejora en los ambientes de aprendizaje dentro de las escuelas. (por medio de los talleres que brinda el órgano)</t>
  </si>
  <si>
    <t>Desarrollo social: empleo temporal.</t>
  </si>
  <si>
    <t>Desarrollo social: Empleo temporal.</t>
  </si>
  <si>
    <t>Atención al migrante: proyectos productivos.</t>
  </si>
  <si>
    <t xml:space="preserve"> Incremento económico para concluir los estudios</t>
  </si>
  <si>
    <t xml:space="preserve">Altos índices de la matrícula escolar.  </t>
  </si>
  <si>
    <t>Se rescatan los valores cívicos</t>
  </si>
  <si>
    <t>Estratégico</t>
  </si>
  <si>
    <t>Apoyos</t>
  </si>
  <si>
    <t>Componente 1</t>
  </si>
  <si>
    <t>Componente 2</t>
  </si>
  <si>
    <t>Componente 3</t>
  </si>
  <si>
    <t>Actividad (1.1)</t>
  </si>
  <si>
    <t>Actividad (2.1)</t>
  </si>
  <si>
    <t>Mide el porcentaje de alumnos beneficiados con un apoyo respecto de los alumnos programados inicialmente.</t>
  </si>
  <si>
    <t>31111-3601</t>
  </si>
  <si>
    <t>1100122 1500522</t>
  </si>
  <si>
    <t>METAS</t>
  </si>
  <si>
    <t>META ANUAL</t>
  </si>
  <si>
    <t>1ER. TRIMESTRE</t>
  </si>
  <si>
    <t>2O. TRIMESTRE</t>
  </si>
  <si>
    <t>3ER. TRIMESTRE</t>
  </si>
  <si>
    <t>4O. TRIMESTRE</t>
  </si>
  <si>
    <t>LOGRO DEFINITIVO</t>
  </si>
  <si>
    <t>LOGRO</t>
  </si>
  <si>
    <t>%</t>
  </si>
  <si>
    <t>Alumnos</t>
  </si>
  <si>
    <t xml:space="preserve">Eventos </t>
  </si>
  <si>
    <t>DE9</t>
  </si>
  <si>
    <t>FORMATO AUXILIAR PARA PRESUPUESTAR UN PROGRAMA.</t>
  </si>
  <si>
    <t>DEPENDENCIA</t>
  </si>
  <si>
    <t>ALINEACIÓN AL PLAN DE DESARROLLO SOSTENIDO</t>
  </si>
  <si>
    <t>ESTRUCTURA PROGRAMÁTICA</t>
  </si>
  <si>
    <t>Subfunción:</t>
  </si>
  <si>
    <t>Función:</t>
  </si>
  <si>
    <t>Finalidad:</t>
  </si>
  <si>
    <t>Eje:</t>
  </si>
  <si>
    <t>Objetivo Estratégico de Desarrollo:</t>
  </si>
  <si>
    <t>Fuente de Financiamiento:</t>
  </si>
  <si>
    <t>Estatal:</t>
  </si>
  <si>
    <t>Federal:</t>
  </si>
  <si>
    <t>Municipal:</t>
  </si>
  <si>
    <t>Otros</t>
  </si>
  <si>
    <t>Tipo:</t>
  </si>
  <si>
    <t>Línea base:</t>
  </si>
  <si>
    <t>Meta:</t>
  </si>
  <si>
    <t>Estrategia:</t>
  </si>
  <si>
    <t>Línea (s) de Acción:</t>
  </si>
  <si>
    <t>Clave Programática</t>
  </si>
  <si>
    <t>Ramo:</t>
  </si>
  <si>
    <t>Al:</t>
  </si>
  <si>
    <t>Pp:</t>
  </si>
  <si>
    <t>OG:</t>
  </si>
  <si>
    <t>TG:</t>
  </si>
  <si>
    <t>FF:</t>
  </si>
  <si>
    <t>EF:</t>
  </si>
  <si>
    <t>Beneficiarios:</t>
  </si>
  <si>
    <t>Ambos</t>
  </si>
  <si>
    <t xml:space="preserve">Hombres </t>
  </si>
  <si>
    <t>Oct. -Dic.</t>
  </si>
  <si>
    <t>Julio -Sept.</t>
  </si>
  <si>
    <t>Abril -Jun.</t>
  </si>
  <si>
    <t>Enero -Mar.</t>
  </si>
  <si>
    <t>Unidad de medida</t>
  </si>
  <si>
    <t>Valor inicial</t>
  </si>
  <si>
    <t>COMPONENTES</t>
  </si>
  <si>
    <t>ACTIVIDADES (TAREAS Y ACCIONES)</t>
  </si>
  <si>
    <t>$</t>
  </si>
  <si>
    <t>TOTAL</t>
  </si>
  <si>
    <t>BENEFICIARIOS</t>
  </si>
  <si>
    <t>Mujeres</t>
  </si>
  <si>
    <t>Unidad Responsable</t>
  </si>
  <si>
    <t>C1</t>
  </si>
  <si>
    <t>c1a1.</t>
  </si>
  <si>
    <t>c1a2.</t>
  </si>
  <si>
    <t>c1a3.</t>
  </si>
  <si>
    <t>C2</t>
  </si>
  <si>
    <t>c2a1.</t>
  </si>
  <si>
    <t>c2a2.</t>
  </si>
  <si>
    <t>c2a3.</t>
  </si>
  <si>
    <t>C3</t>
  </si>
  <si>
    <t>c3a1.</t>
  </si>
  <si>
    <t>c3a2.</t>
  </si>
  <si>
    <t>c3a3.</t>
  </si>
  <si>
    <t>C4</t>
  </si>
  <si>
    <t>c4a1.</t>
  </si>
  <si>
    <t>SUBTOTAL DEL PROGRAMA:</t>
  </si>
  <si>
    <t>SUBTOTAL FINALIDAD:</t>
  </si>
  <si>
    <t>SUBTOTAL FUNCIÓN:</t>
  </si>
  <si>
    <t>OBSERVACIONES:</t>
  </si>
  <si>
    <t>Frecuencia de la Medición:</t>
  </si>
  <si>
    <t>PPI:</t>
  </si>
  <si>
    <t>CALENDARIZACION DE METAS Y FINANCIERA</t>
  </si>
  <si>
    <t>Mpio: 022</t>
  </si>
  <si>
    <t xml:space="preserve">UR: </t>
  </si>
  <si>
    <t>Finalidad</t>
  </si>
  <si>
    <t>Denominación</t>
  </si>
  <si>
    <t>Funcion</t>
  </si>
  <si>
    <t>Subfuncion</t>
  </si>
  <si>
    <t>ca</t>
  </si>
  <si>
    <t>GOBIERNO</t>
  </si>
  <si>
    <t>LEGISLACION</t>
  </si>
  <si>
    <t>1.1.1</t>
  </si>
  <si>
    <t>Legislación</t>
  </si>
  <si>
    <t>3.0.0.0.0</t>
  </si>
  <si>
    <t>DESARROLLO SOCIAL</t>
  </si>
  <si>
    <t>JUSTICIA</t>
  </si>
  <si>
    <t>1.1.2</t>
  </si>
  <si>
    <t>3.1.0.0.0</t>
  </si>
  <si>
    <t>SECTOR PUBLICO NO FINANCIERO</t>
  </si>
  <si>
    <t>DESARROLLO ECONOMICO</t>
  </si>
  <si>
    <t>COORDINACION DE LA POLITICA DE GOBIERNO</t>
  </si>
  <si>
    <t>1.2.1</t>
  </si>
  <si>
    <r>
      <t>Impartición</t>
    </r>
    <r>
      <rPr>
        <sz val="9"/>
        <color rgb="FF000000"/>
        <rFont val="Arial"/>
        <family val="2"/>
      </rPr>
      <t xml:space="preserve"> de Justicia</t>
    </r>
  </si>
  <si>
    <t>3.1.1.0.0</t>
  </si>
  <si>
    <t>GOBIERNO GENERAL MUNICIPAL</t>
  </si>
  <si>
    <t>OTRAS NO CLASIFICADAS EN FUNCIONES ANTERIORES</t>
  </si>
  <si>
    <t>RELACIONES EXTERIORES</t>
  </si>
  <si>
    <t>1.2.2</t>
  </si>
  <si>
    <t>Procuración de Justicia</t>
  </si>
  <si>
    <t>3.1.1.1.0</t>
  </si>
  <si>
    <t>Gobierno Municipal</t>
  </si>
  <si>
    <t>ASUNTOS FINANCIEROS Y HACENDARIOS</t>
  </si>
  <si>
    <t>1.2.3</t>
  </si>
  <si>
    <t>Reclusión y Readaptación Social</t>
  </si>
  <si>
    <t>3.1.1.1.1</t>
  </si>
  <si>
    <t>Organo Ejecutivo Municipal (Ayuntamiento)</t>
  </si>
  <si>
    <t>SEGURIDAD NACIONAL</t>
  </si>
  <si>
    <t>1.2.4</t>
  </si>
  <si>
    <t>Derechos Humanos</t>
  </si>
  <si>
    <t>3.1.1.2.0</t>
  </si>
  <si>
    <t>Entidades Paraestatales y Fideicomisos No Empresariales y No Financieros</t>
  </si>
  <si>
    <t>ASUNTOS DE ORDEN PUBLICO Y DE SEGURIDAD INTERIOR</t>
  </si>
  <si>
    <t>1.3.1</t>
  </si>
  <si>
    <t>Presidencia / Gubernatura</t>
  </si>
  <si>
    <t>OTROS SERVICIOS GENERALES</t>
  </si>
  <si>
    <t>1.3.2</t>
  </si>
  <si>
    <t>Política Interior</t>
  </si>
  <si>
    <t>PROTECCION AMBIENTAL</t>
  </si>
  <si>
    <t>1.3.3</t>
  </si>
  <si>
    <t>Preservación y Cuidado del Patrimonio Público</t>
  </si>
  <si>
    <t>VIVIENDA Y SERVICIOS A LA COMUNIDAD</t>
  </si>
  <si>
    <t>1.3.4</t>
  </si>
  <si>
    <t>Función Pública</t>
  </si>
  <si>
    <t>SALUD</t>
  </si>
  <si>
    <t>1.3.5</t>
  </si>
  <si>
    <t>Asuntos Jurídicos</t>
  </si>
  <si>
    <t>RECREACION, CULTURA Y OTRAS MANIFESTACIONES SOCIALES</t>
  </si>
  <si>
    <t>1.3.6</t>
  </si>
  <si>
    <t>Organización de Procesos Electorales</t>
  </si>
  <si>
    <t>EDUCACION</t>
  </si>
  <si>
    <t>1.3.7</t>
  </si>
  <si>
    <t>Población</t>
  </si>
  <si>
    <t>PROTECCION SOCIAL</t>
  </si>
  <si>
    <t>1.3.8</t>
  </si>
  <si>
    <t>Territorio</t>
  </si>
  <si>
    <t>OTROS ASUNTOS SOCIALES</t>
  </si>
  <si>
    <t>1.3.9</t>
  </si>
  <si>
    <t>ASUNTOS ECONOMICOS, COMERCIALES Y LABORALES EN GENERAL</t>
  </si>
  <si>
    <t>1.4.1</t>
  </si>
  <si>
    <t>Relaciones Exteriores</t>
  </si>
  <si>
    <t>AGROPECUARIA, SILVICULTURA, PESCA Y CAZA</t>
  </si>
  <si>
    <t>1.5.1</t>
  </si>
  <si>
    <t>Asuntos Financieros</t>
  </si>
  <si>
    <t>COMBUSTIBLES Y ENERGIA</t>
  </si>
  <si>
    <t>1.5.2</t>
  </si>
  <si>
    <t>Asuntos Hacendarios</t>
  </si>
  <si>
    <t>MINERIA, MANUFACTURAS Y CONSTRUCCION</t>
  </si>
  <si>
    <t>1.6.1</t>
  </si>
  <si>
    <t>Defensa</t>
  </si>
  <si>
    <t>TRANSPORTE</t>
  </si>
  <si>
    <t>1.6.2</t>
  </si>
  <si>
    <t>Marina</t>
  </si>
  <si>
    <t>COMUNICACIONES</t>
  </si>
  <si>
    <t>1.6.3</t>
  </si>
  <si>
    <t>Inteligencia para la Preservación de la Seguridad Nacional</t>
  </si>
  <si>
    <t>TURISMO</t>
  </si>
  <si>
    <t>1.7.1</t>
  </si>
  <si>
    <t>Policía</t>
  </si>
  <si>
    <t>CIENCIA, TECNOLOGIA E INNOVACION</t>
  </si>
  <si>
    <t>1.7.2</t>
  </si>
  <si>
    <t>OTRAS INDUSTRIAS Y OTROS ASUNTOS ECONOMICOS</t>
  </si>
  <si>
    <t>1.7.3</t>
  </si>
  <si>
    <t>Otros Asuntos de Orden Público y Seguridad</t>
  </si>
  <si>
    <t>TRANSACCIONES DE LA DEUDA PUBLICA / COSTO FINANCIERO DE LA DEUDA</t>
  </si>
  <si>
    <t>1.7.4</t>
  </si>
  <si>
    <t>Sistema Nacional de Seguridad Pública</t>
  </si>
  <si>
    <t>TRANSFERENCIAS, PARTICIPACIONES Y APORTACIONES ENTRE DIFERENTES NIVELES Y ORDENES DE GOBIERNO</t>
  </si>
  <si>
    <t>1.8.1</t>
  </si>
  <si>
    <t>Servicios Registrales, Administrativos y Patrimoniales</t>
  </si>
  <si>
    <t>SANEAMIENTO DEL SISTEMA FINANCIERO</t>
  </si>
  <si>
    <t>1.8.2</t>
  </si>
  <si>
    <t>Servicios Estadísticos</t>
  </si>
  <si>
    <t>ADEUDOS DE EJERCICIOS FISCALES ANTERIORES</t>
  </si>
  <si>
    <t>1.8.3</t>
  </si>
  <si>
    <t>Servicios de Comunicación y Medios</t>
  </si>
  <si>
    <t>1.8.4</t>
  </si>
  <si>
    <t>Acceso a la Información Pública Gubernamental</t>
  </si>
  <si>
    <t>1.8.5</t>
  </si>
  <si>
    <t>2.1.1</t>
  </si>
  <si>
    <t>Ordenación de Desechos</t>
  </si>
  <si>
    <t>2.1.2</t>
  </si>
  <si>
    <t>Administración del Agua</t>
  </si>
  <si>
    <t>2.1.3</t>
  </si>
  <si>
    <t>Ordenación de Aguas Residuales, Drenaje y Alcantarillado</t>
  </si>
  <si>
    <t>2.1.4</t>
  </si>
  <si>
    <t>Reducción de la Contaminación</t>
  </si>
  <si>
    <t>2.1.5</t>
  </si>
  <si>
    <t>Protección de la Diversidad Biológica y del Paisaje</t>
  </si>
  <si>
    <t>2.1.6</t>
  </si>
  <si>
    <t>Otros de Protección Ambiental</t>
  </si>
  <si>
    <t>2.2.1</t>
  </si>
  <si>
    <t>Urbanización</t>
  </si>
  <si>
    <t>2.2.2</t>
  </si>
  <si>
    <t>Desarrollo Comunitario</t>
  </si>
  <si>
    <t>2.2.3</t>
  </si>
  <si>
    <t>Abastecimiento de Agua</t>
  </si>
  <si>
    <t>2.2.4</t>
  </si>
  <si>
    <t>Alumbrado Público</t>
  </si>
  <si>
    <t>2.2.5</t>
  </si>
  <si>
    <t>Vivienda</t>
  </si>
  <si>
    <t>2.2.6</t>
  </si>
  <si>
    <t>Servicios Comunales</t>
  </si>
  <si>
    <t>2.2.7</t>
  </si>
  <si>
    <t>Desarrollo Regional</t>
  </si>
  <si>
    <t>2.3.1</t>
  </si>
  <si>
    <t>Prestación de Servicios de Salud a la Comunidad</t>
  </si>
  <si>
    <t>2.3.2</t>
  </si>
  <si>
    <t>Prestación de Servicios de Salud a la Persona</t>
  </si>
  <si>
    <t>2.3.3</t>
  </si>
  <si>
    <t>Generación de Recursos para la Salud</t>
  </si>
  <si>
    <t>2.3.4</t>
  </si>
  <si>
    <t>Rectoría del Sistema de Salud</t>
  </si>
  <si>
    <t>2.3.5</t>
  </si>
  <si>
    <t>Protección Social en Salud</t>
  </si>
  <si>
    <t>2.4.1</t>
  </si>
  <si>
    <t>Deporte y Recreación</t>
  </si>
  <si>
    <t>2.4.2</t>
  </si>
  <si>
    <t>Cultura</t>
  </si>
  <si>
    <t>2.4.3</t>
  </si>
  <si>
    <t>Radio, Televisión y Editoriales</t>
  </si>
  <si>
    <t>2.4.4</t>
  </si>
  <si>
    <t>Asuntos Religiosos y Otras Manifestaciones Sociales</t>
  </si>
  <si>
    <t>2.5.1</t>
  </si>
  <si>
    <t>Educación Básica</t>
  </si>
  <si>
    <t>2.5.2</t>
  </si>
  <si>
    <t>Educación Media Superior</t>
  </si>
  <si>
    <t>2.5.3</t>
  </si>
  <si>
    <t>Educación Superior</t>
  </si>
  <si>
    <t>2.5.4</t>
  </si>
  <si>
    <t>Posgrado</t>
  </si>
  <si>
    <t>2.5.5</t>
  </si>
  <si>
    <t>Educación para Adultos</t>
  </si>
  <si>
    <t>2.5.6</t>
  </si>
  <si>
    <t>Otros Servicios Educativos y Actividades Inherentes</t>
  </si>
  <si>
    <t>2.6.1</t>
  </si>
  <si>
    <t>Enfermedad e Incapacidad</t>
  </si>
  <si>
    <t>2.6.2</t>
  </si>
  <si>
    <t>Edad Avanzada</t>
  </si>
  <si>
    <t>2.6.3</t>
  </si>
  <si>
    <t>Familia e Hijos</t>
  </si>
  <si>
    <t>2.6.4</t>
  </si>
  <si>
    <t>Desempleo</t>
  </si>
  <si>
    <t>2.6.5</t>
  </si>
  <si>
    <t>Alimentación y Nutrición</t>
  </si>
  <si>
    <t>2.6.6</t>
  </si>
  <si>
    <t>Apoyo Social para la Vivienda</t>
  </si>
  <si>
    <t>2.6.7</t>
  </si>
  <si>
    <t>Indígenas</t>
  </si>
  <si>
    <t>2.6.8</t>
  </si>
  <si>
    <t>Otros Grupos Vulnerables</t>
  </si>
  <si>
    <t>2.6.9</t>
  </si>
  <si>
    <t>Otros de Seguridad Social y Asistencia Social</t>
  </si>
  <si>
    <t>2.7.1</t>
  </si>
  <si>
    <t>Otros Asuntos Sociales</t>
  </si>
  <si>
    <t>3.1.1</t>
  </si>
  <si>
    <t>Asuntos Económicos y Comerciales en General</t>
  </si>
  <si>
    <t>3.1.2</t>
  </si>
  <si>
    <t>Asuntos Laborales Generales</t>
  </si>
  <si>
    <t>3.2.1</t>
  </si>
  <si>
    <t>Agropecuaria</t>
  </si>
  <si>
    <t>3.2.2</t>
  </si>
  <si>
    <t>Silvicultura</t>
  </si>
  <si>
    <t>3.2.3</t>
  </si>
  <si>
    <t>Acuacultura, Pesca y Caza</t>
  </si>
  <si>
    <t>3.2.4</t>
  </si>
  <si>
    <t>Agroindustrial</t>
  </si>
  <si>
    <t>3.2.5</t>
  </si>
  <si>
    <t>Hidroagrícola</t>
  </si>
  <si>
    <t>3.2.6</t>
  </si>
  <si>
    <t>Apoyo Financiero a la Banca y Seguro Agropecuario</t>
  </si>
  <si>
    <t>3.3.1</t>
  </si>
  <si>
    <t>Carbón y Otros Combustibles Minerales Sólidos</t>
  </si>
  <si>
    <t>3.3.2</t>
  </si>
  <si>
    <t>Petróleo y Gas Natural (Hidrocarburos)</t>
  </si>
  <si>
    <t>3.3.3</t>
  </si>
  <si>
    <t>Combustibles Nucleares</t>
  </si>
  <si>
    <t>3.3.4</t>
  </si>
  <si>
    <t>Otros Combustibles</t>
  </si>
  <si>
    <t>3.3.5</t>
  </si>
  <si>
    <t>Electricidad</t>
  </si>
  <si>
    <t>3.3.6</t>
  </si>
  <si>
    <t>Energía no Eléctrica</t>
  </si>
  <si>
    <t>3.4.1</t>
  </si>
  <si>
    <t>Extracción de Recursos Minerales excepto los Combustibles Minerales</t>
  </si>
  <si>
    <t>3.4.2</t>
  </si>
  <si>
    <t>Manufacturas</t>
  </si>
  <si>
    <t>3.4.3</t>
  </si>
  <si>
    <t>Construcción</t>
  </si>
  <si>
    <t>3.5.1</t>
  </si>
  <si>
    <t>Transporte por Carretera</t>
  </si>
  <si>
    <t>3.5.2</t>
  </si>
  <si>
    <t>Transporte por Agua y Puertos</t>
  </si>
  <si>
    <t>3.5.3</t>
  </si>
  <si>
    <t>Transporte por Ferrocarril</t>
  </si>
  <si>
    <t>3.5.4</t>
  </si>
  <si>
    <t>Transporte Aéreo</t>
  </si>
  <si>
    <t>3.5.5</t>
  </si>
  <si>
    <t>Transporte por Oleoductos y Gasoductos y Otros Sistemas de Transporte</t>
  </si>
  <si>
    <t>3.5.6</t>
  </si>
  <si>
    <t>Otros Relacionados con Transporte</t>
  </si>
  <si>
    <t>3.6.1</t>
  </si>
  <si>
    <t>Comunicaciones</t>
  </si>
  <si>
    <t>3.7.1</t>
  </si>
  <si>
    <t>Turismo</t>
  </si>
  <si>
    <t>3.7.2</t>
  </si>
  <si>
    <t>Hoteles y Restaurantes</t>
  </si>
  <si>
    <t>3.8.1</t>
  </si>
  <si>
    <t>Investigación Científica</t>
  </si>
  <si>
    <t>3.8.2</t>
  </si>
  <si>
    <t>Desarrollo Tecnológico</t>
  </si>
  <si>
    <t>3.8.3</t>
  </si>
  <si>
    <t>Servicios Científicos y Tecnológicos</t>
  </si>
  <si>
    <t>3.8.4</t>
  </si>
  <si>
    <t>Innovación</t>
  </si>
  <si>
    <t>3.9.1</t>
  </si>
  <si>
    <t>Comercio, Distribución, Almacenamiento y Depósito</t>
  </si>
  <si>
    <t>3.9.2</t>
  </si>
  <si>
    <t>Otras Industrias</t>
  </si>
  <si>
    <t>3.9.3</t>
  </si>
  <si>
    <t>Otros Asuntos Económicos</t>
  </si>
  <si>
    <t>4.1.1</t>
  </si>
  <si>
    <t>Deuda Pública Interna</t>
  </si>
  <si>
    <t>4.1.2</t>
  </si>
  <si>
    <t>Deuda Pública Externa</t>
  </si>
  <si>
    <t>4.2.1</t>
  </si>
  <si>
    <t>Transferencias entre Diferentes Niveles y Ordenes de Gobierno</t>
  </si>
  <si>
    <t>4.2.2</t>
  </si>
  <si>
    <t>Participaciones entre Diferentes Niveles y Ordenes de Gobierno</t>
  </si>
  <si>
    <t>4.2.3</t>
  </si>
  <si>
    <t>Aportaciones entre Diferentes Niveles y Ordenes de Gobierno</t>
  </si>
  <si>
    <t>4.3.1</t>
  </si>
  <si>
    <t>Saneamiento del Sistema Financiero</t>
  </si>
  <si>
    <t>4.3.2</t>
  </si>
  <si>
    <t>Apoyos IPAB</t>
  </si>
  <si>
    <t>4.3.3</t>
  </si>
  <si>
    <t>Banca de Desarrollo</t>
  </si>
  <si>
    <t>4.3.4</t>
  </si>
  <si>
    <t>Apoyo a los programas de reestructura en unidades de inversión (UDIS)</t>
  </si>
  <si>
    <t>4.4.1</t>
  </si>
  <si>
    <t>Adeudos de Ejercicios Fiscales Anteriores</t>
  </si>
  <si>
    <t>Elementos de integración para el Anteproyecto del
Presupuesto de Egresos Municipal 2022</t>
  </si>
  <si>
    <t>Clasificación Funcional</t>
  </si>
  <si>
    <t>Función</t>
  </si>
  <si>
    <t>Subfunción</t>
  </si>
  <si>
    <t>Clasificación Programática</t>
  </si>
  <si>
    <t>PMD</t>
  </si>
  <si>
    <t>Objetivo</t>
  </si>
  <si>
    <t>___________________________________________________________________________________________________</t>
  </si>
  <si>
    <t>Fuente: Plan Municipal de Desarrollo, Plan de Gobierno Municipal</t>
  </si>
  <si>
    <t>Meta 1 del Programa</t>
  </si>
  <si>
    <t>Meta 1</t>
  </si>
  <si>
    <t>Ejecutar programas de apoyos economicos a estudiantes de todos los niveles educativos (Unidos por la Educacion)</t>
  </si>
  <si>
    <t xml:space="preserve">Número de becas  entregadas a estudiantes </t>
  </si>
  <si>
    <t>Cantidad</t>
  </si>
  <si>
    <t>Actividades</t>
  </si>
  <si>
    <t>1. Presentar lineamientos para la  entrega de  apoyos a estudiantes para la  autorizacion del cabildo.</t>
  </si>
  <si>
    <t>2. lanzar  convocatoria a  estudiantes para que se  inscriban  y puedan recibir la beca</t>
  </si>
  <si>
    <t>3. iniciar la ejecucion del programa  para realizar la  entrega de apoyos a los estudiantes del municipio</t>
  </si>
  <si>
    <t>4. integrar el expediente comprobatorio de los  apoyos entregados.</t>
  </si>
  <si>
    <t>E</t>
  </si>
  <si>
    <t>F</t>
  </si>
  <si>
    <t>M</t>
  </si>
  <si>
    <t>A</t>
  </si>
  <si>
    <t>J</t>
  </si>
  <si>
    <t>S</t>
  </si>
  <si>
    <t>O</t>
  </si>
  <si>
    <t>N</t>
  </si>
  <si>
    <t>D</t>
  </si>
  <si>
    <t>Meta 2 del Programa</t>
  </si>
  <si>
    <t>Meta 2</t>
  </si>
  <si>
    <t>Implementacion de Internet para los estudiantes. (Unidos por Ocampo)</t>
  </si>
  <si>
    <t xml:space="preserve">10 Escuelas beneficiadas con el proyecto de Internet </t>
  </si>
  <si>
    <t xml:space="preserve">10 Accesos de internet </t>
  </si>
  <si>
    <t>1. Presentar cotizacion para el proyecto de 10 escuelas beneficiadas</t>
  </si>
  <si>
    <t>2. Dialogar con las escuelas beneficiadas para que se llegue un acuerdo.</t>
  </si>
  <si>
    <t>3.Plantear restricciones del Internet Unicamente para su Buen uso.</t>
  </si>
  <si>
    <t>4. iniciar la ejecucion del programa  para realizar la  entrega de apoyos a las escuelas beneficiadas.</t>
  </si>
  <si>
    <t>5. integrar el expediente comprobatorio de los  apoyos entregados.</t>
  </si>
  <si>
    <t>Meta 3 del Programa</t>
  </si>
  <si>
    <t xml:space="preserve">Festejo del dia de los Maestros a los Docentes, Supervisores, Snte, </t>
  </si>
  <si>
    <t>Asistentes al evento</t>
  </si>
  <si>
    <t>1. Presentar cotizacion para el proyecto del evento</t>
  </si>
  <si>
    <t>2. realizar  tramites para la  adquisicion de productos y servicio y entretenimiento y regalos</t>
  </si>
  <si>
    <t>3. Realizar evento y recolectar evidencias de  los  gastos realizados</t>
  </si>
  <si>
    <t>4. armar  expediente  comprobatorio del  gasto</t>
  </si>
  <si>
    <t>Meta 4 del Programa</t>
  </si>
  <si>
    <t xml:space="preserve">apoyo mediante arrendamiento de imnmuebles en lugares foraneos al municipio para  estudiantes universitarios del municipio de ocampo </t>
  </si>
  <si>
    <t>numero de inmuebles rentados</t>
  </si>
  <si>
    <t>1. presentar  proyecto de renta de inmuebles con el numero de estudiantes a beneficiar</t>
  </si>
  <si>
    <t xml:space="preserve">2. realizar  contrato de  renta de  inmuebles </t>
  </si>
  <si>
    <t xml:space="preserve">3. instalar a los  estudiantes  integrando expedientes </t>
  </si>
  <si>
    <t>4. realizar visitas de  supervicion para  revisar que los  estudiantes no incurran en faltas al  contrato de arrendamiento.</t>
  </si>
  <si>
    <t>5. armar expedeinte comprobatorio del gasto</t>
  </si>
  <si>
    <t>Meta 5 del Programa</t>
  </si>
  <si>
    <t>Programa de Paquete de utiles escolares Unidos Por La Educacion</t>
  </si>
  <si>
    <t>Apoyos Otorgados</t>
  </si>
  <si>
    <t>1. Presentar lineamiento o reglas de operación al cabildo para su aprobacion.</t>
  </si>
  <si>
    <t>2. Realizar convocatoria para padron de beneficiaios.</t>
  </si>
  <si>
    <t>3. Revisar solicitudes de apoyo para la autorizacion del mismo.</t>
  </si>
  <si>
    <t>4. Entregar apoyos a beneficiaros.</t>
  </si>
  <si>
    <t>5. Armar expediente comprobatorio del gasto.</t>
  </si>
  <si>
    <t>Clasificación por Objeto</t>
  </si>
  <si>
    <t>Prog.</t>
  </si>
  <si>
    <t>CA</t>
  </si>
  <si>
    <t>Partida</t>
  </si>
  <si>
    <t>Ene</t>
  </si>
  <si>
    <t>Feb</t>
  </si>
  <si>
    <t>Mar</t>
  </si>
  <si>
    <t>Abr</t>
  </si>
  <si>
    <t>May</t>
  </si>
  <si>
    <t>Jun</t>
  </si>
  <si>
    <t>Jul</t>
  </si>
  <si>
    <t>Ago</t>
  </si>
  <si>
    <t>Sep</t>
  </si>
  <si>
    <t>Oct</t>
  </si>
  <si>
    <t>Nov</t>
  </si>
  <si>
    <t>Dic</t>
  </si>
  <si>
    <t xml:space="preserve"> Materiales y útiles de oficina</t>
  </si>
  <si>
    <t>Materiales y útiles de tecnologías de la información y comunicaciones</t>
  </si>
  <si>
    <t xml:space="preserve"> Materiales y útiles de enseñanza</t>
  </si>
  <si>
    <t xml:space="preserve"> Combustibles, lubricantes y aditivos para vehículos terrestres, aéreos, marítimos, lacustres y fluviales asignados a servidores públicos</t>
  </si>
  <si>
    <t xml:space="preserve"> Refacciones y accesorios menores de equipo de transporte</t>
  </si>
  <si>
    <t xml:space="preserve"> Servicio de energía eléctrica</t>
  </si>
  <si>
    <t xml:space="preserve"> Servicio de agua</t>
  </si>
  <si>
    <t xml:space="preserve"> Servicio telefonía tradicional</t>
  </si>
  <si>
    <t>Servicio de Acceso de Internet</t>
  </si>
  <si>
    <t xml:space="preserve"> Arrendamiento de edificios y locales</t>
  </si>
  <si>
    <t xml:space="preserve"> Mantenimiento y conservación de vehículos terrestres, aéreos, marítimos, lacustres y fluviales</t>
  </si>
  <si>
    <t xml:space="preserve"> Viáticos nacionales para servidores públicos en el desempeño de funciones oficiales</t>
  </si>
  <si>
    <t xml:space="preserve"> Gastos de orden social y cultural</t>
  </si>
  <si>
    <t xml:space="preserve"> Computadoras y equipo periférico</t>
  </si>
  <si>
    <t xml:space="preserve"> Muebles de oficina y estanteria</t>
  </si>
  <si>
    <t xml:space="preserve"> Productos alimenticios para el personal de las instalciones</t>
  </si>
  <si>
    <t xml:space="preserve"> Materiales y utiles de tecnologias de impresión y reproduccion</t>
  </si>
  <si>
    <t xml:space="preserve"> Otros impuestos y derechos.</t>
  </si>
  <si>
    <t>Ayudas sociales a personas</t>
  </si>
  <si>
    <t>FIN de Pp: Contribuir al incremento de alumnos titulados en el municipio de Ocampo, a través de estímulos educativos, motivación y facilitando los medios digitales y tradicionales.</t>
  </si>
  <si>
    <t xml:space="preserve">PROPÓSITO del Pp: Las y los alumnos continuan con  sus estudios de manera satisfactoria. </t>
  </si>
  <si>
    <t>Departamento de Desarrollo Educativo</t>
  </si>
  <si>
    <t>Indicador: Variación porcentual de alumnos  que terminan sus estudios de nivel superior deribado del apoyo de becas municipales.</t>
  </si>
  <si>
    <t>Indicador: Porcentaje de alumnos que continúan con sus estudios a comparación del año anterior.</t>
  </si>
  <si>
    <t>Humano y Social.</t>
  </si>
  <si>
    <t>2.5.1, 2.5.2, 2.5.3</t>
  </si>
  <si>
    <t>CP12</t>
  </si>
  <si>
    <t>E0001</t>
  </si>
  <si>
    <t>Revisiones</t>
  </si>
  <si>
    <t>Ayudas sociales a instituciones de enseñanza</t>
  </si>
  <si>
    <t>Materiales y utiles de oficina</t>
  </si>
  <si>
    <t>Combustibles, lubricantes y aditivos para vehículos terrestres, aéreos, marítimos, lacustres y fluviales asignados a servidores públicos</t>
  </si>
  <si>
    <t>Servicio de energía eléctrica</t>
  </si>
  <si>
    <t>Servicio de agua</t>
  </si>
  <si>
    <t>Servicio telefonía tradicional</t>
  </si>
  <si>
    <t>Computadoras y equipo periférico</t>
  </si>
  <si>
    <t>Gastos de orden social y cultural</t>
  </si>
  <si>
    <t>Apoyo a instituciones Educativas</t>
  </si>
  <si>
    <t xml:space="preserve">Talleres </t>
  </si>
  <si>
    <t>Reglamento</t>
  </si>
  <si>
    <t>Dictamen</t>
  </si>
  <si>
    <t xml:space="preserve">Usuarios </t>
  </si>
  <si>
    <t xml:space="preserve">Total </t>
  </si>
  <si>
    <t>BECAS</t>
  </si>
  <si>
    <t xml:space="preserve">EQUIPOS MENORES DE OFICINA </t>
  </si>
  <si>
    <t xml:space="preserve">PRODUCTOS ALIMENTICIOS PARA PERSONAS </t>
  </si>
  <si>
    <t>Becas municipales del programa "unidos por la educación" entregadas</t>
  </si>
  <si>
    <t>Promedio de alumnos becados que concluyen el ciclo escolar</t>
  </si>
  <si>
    <t>Alumno</t>
  </si>
  <si>
    <t>Cursos, pláticas y talleres para el fomento de valores a la población del municipio ofrecidas.</t>
  </si>
  <si>
    <t>https://www.seg.guanajuato.gob.mx/SIIE/Documents/General/Mapa/CompendioMpal/Compendio_SocioEducativo_Ocampo.pdf</t>
  </si>
  <si>
    <t>ACTIVIDAD (3.1)</t>
  </si>
  <si>
    <t>Mide la tasa variación  de  los alumnos que abandonan sus estudios y los que son nuevamente incorporados en el ciclo actual.</t>
  </si>
  <si>
    <t>Variación de abandono escolar registrado.</t>
  </si>
  <si>
    <t>Se refiere a los alumnos que abandonan sus estudios en el ciclo anteriro.</t>
  </si>
  <si>
    <t>Indicadores Sociodemográficos y Cifras
Educativas
Ocampo</t>
  </si>
  <si>
    <t>Agosto 2021 -Julio 2022</t>
  </si>
  <si>
    <t xml:space="preserve">Monstrar el alcance logrado con los talleres realizados en las isntituciones educativas y con el publico en general. </t>
  </si>
  <si>
    <t>Trimestral</t>
  </si>
  <si>
    <t xml:space="preserve">Eficacia </t>
  </si>
  <si>
    <t>Eventos conmemorativos, cívicos y culturales realizados.</t>
  </si>
  <si>
    <t>Expedientes</t>
  </si>
  <si>
    <t>trimestral</t>
  </si>
  <si>
    <t>V1: Número de alumnos que concluyen el ciclo escolar anterior de nivel de educación básica
B2.Número de alumnos que se inscriben en el nuevo ciclo escolar  en los niveles de educación básica</t>
  </si>
  <si>
    <t>V1</t>
  </si>
  <si>
    <t>Se refiere a los alumnos que se encuentran inscritos en el ciclo escolar actual de nivel de educación básica.</t>
  </si>
  <si>
    <t>V2</t>
  </si>
  <si>
    <t>Se refiere a los alumnos que se incriben en el nuevo ciclo escolar en los niveles de educacion basica.</t>
  </si>
  <si>
    <t>Se mide el porcentaje de alumnos que  continúan con sus estudios a comparación del anterior.</t>
  </si>
  <si>
    <t>V1: Número de alumnos que concluyen el ciclo escolar
V2. Número de alumnos bacados.</t>
  </si>
  <si>
    <t>Numero de alumnos que concluyen el ciclo escolar.</t>
  </si>
  <si>
    <t>Numero de alumnos beneficiados.</t>
  </si>
  <si>
    <t>V1: Número de cursos, platicas y talleres planeadas a realizarse durante el presente año
V2: Número de cursos, platicas y talleres que se realizaron el año anterior</t>
  </si>
  <si>
    <t>Número de cursos, platica o taleres planeados para el año actual</t>
  </si>
  <si>
    <t>Número de cursos, platica o taleres que se realizaron en el año anteriro.</t>
  </si>
  <si>
    <t>V1: Eventos conmemorativos , civicos y culturales realizados  en  2023
V2. Eventos conmemorativos , civicos y culturales  realizaron en 2022</t>
  </si>
  <si>
    <t>Mide la variación de la programación de eventos conmemorativos, cívicos y culturales.</t>
  </si>
  <si>
    <t xml:space="preserve">V1:Numero de beca a entregar
V2. Numero de expedientes de alumno beneficiado </t>
  </si>
  <si>
    <t>Numero de becas que se entregaran</t>
  </si>
  <si>
    <t xml:space="preserve">Numero de expedientes recibidos por los usuarios. </t>
  </si>
  <si>
    <t>V1: Número de campañas realizadas
V2. Número de asitentes</t>
  </si>
  <si>
    <t>Se refiere a la cantidad de campañas realizadas.</t>
  </si>
  <si>
    <t xml:space="preserve">Numero de asistentes que atendieron a las campañas. </t>
  </si>
  <si>
    <t>Documento de informe de acciiones de erradicacion de la violencia</t>
  </si>
  <si>
    <t>V1 :Las instituciones participantes. 
V2. La cantidad de convocatotias entregadas..</t>
  </si>
  <si>
    <t xml:space="preserve">Cantidad de instituciones participantes. </t>
  </si>
  <si>
    <t>Cantidad de onvocatorias entregads.</t>
  </si>
  <si>
    <t xml:space="preserve">Promedio  de participación de isntituciones en los eventos. </t>
  </si>
  <si>
    <t>Mide las acciones encaminadas para la erradicacion de la violencia en el entorno escolar del municipio de Ocampo.</t>
  </si>
  <si>
    <t xml:space="preserve">Mide el promedio  de la campañas para la invitacion a cursos y talleres tanto fuera y dentro de las bibliotecas del Mpio, asi como escuelas. </t>
  </si>
  <si>
    <t>Mide el promedio de expedinetes recibidos por las becas entregadas expedientes que cumplen con los lineamientos establecidos.</t>
  </si>
  <si>
    <t>Contribuir a la permanencia de las y los alumnos de nivel básico del municipio de Ocampo Gto. a través de los estímulos educativos, cursos y talleres.</t>
  </si>
  <si>
    <t>Tasa de variación  de deserción escolar nivel básico</t>
  </si>
  <si>
    <t>Tasa de variación  de abandono escolar nivel básico</t>
  </si>
  <si>
    <t>Se cuenta con los recursos necesarios para la distribución de estímulos educativos</t>
  </si>
  <si>
    <t xml:space="preserve">Las y los alumnos de nivel básico del municipio de Ocampo Gto. continúan con  sus estudios de manera satisfactoria. </t>
  </si>
  <si>
    <t>(Número  de alumnos que concluyen el ciclo escolar / Numero de alumnos becados)*100</t>
  </si>
  <si>
    <t xml:space="preserve">Los alumnos continúan con sus estudios de manera satisfactoria </t>
  </si>
  <si>
    <t>((Número de alumnos que ingresan al ultimo grado de estudios en primaria y secundaria en el ciclo escolar actual/Número de alumnos que ingresan al ultimo grado de estudios en primaria y secundaria en el ciclo escolar anterior)-1)*100</t>
  </si>
  <si>
    <t>Unidad de Transparencia.</t>
  </si>
  <si>
    <t>https://www.plataformadetransparencia.org.mx/</t>
  </si>
  <si>
    <t>Todos los alumnos concluyen su educación de nivel básico.</t>
  </si>
  <si>
    <t>(Número de asistentes a  cursos, platicas y talleres planeadas a realizarse durante el presente año/Número de asistentes a cursos, platicas y talleres que se realizaron el año anterior)*100</t>
  </si>
  <si>
    <t>Promedio de asistencia a cursos, platicas y talleres en base al año anterior.</t>
  </si>
  <si>
    <t>Asistentes</t>
  </si>
  <si>
    <t>Se cuenta con el presupuesto necesario para la impartición de los talleres.</t>
  </si>
  <si>
    <t>Tasa de variación de alumnos que ingresan al último grado de estudios en primaria y secundaria.</t>
  </si>
  <si>
    <t>Audiencia</t>
  </si>
  <si>
    <t>Tasa de variación de instituciones que asisten en los eventos conmemorativos, cívicos y culturales realizados.</t>
  </si>
  <si>
    <t>((número  instituciones que asisten en eventos conmemorativos , cívicos y culturales realizados  en  2023/número de  instituciones que asisten en eventos conmemorativos , cívicos y culturales  realizaron en 2022)-1)*100</t>
  </si>
  <si>
    <t>Las autoridades educativas y comunitarias demuestran un interés por los eventos cívicos.</t>
  </si>
  <si>
    <t>Conformación de expedientes.</t>
  </si>
  <si>
    <t>Promedio de expedientes generados en base a las becas entregadas.</t>
  </si>
  <si>
    <t>(Numero de becas a entregar/numero de expedientes generados)x 100</t>
  </si>
  <si>
    <t>Se cuenta con el presupuesto necesario.</t>
  </si>
  <si>
    <t>Realizar calendario de  actividades a desempeñar en los cursos, pláticas y talleres.</t>
  </si>
  <si>
    <t>(Número de actividades programadas/ número de actividades realizadas)*100</t>
  </si>
  <si>
    <t>Porcentaje de actividades realizadas</t>
  </si>
  <si>
    <t>Realizar calendario de  actividades a desempeñar en los eventos conmemorativos, cívicos y culturales.</t>
  </si>
  <si>
    <t>Eventos</t>
  </si>
  <si>
    <t>(Número de eventos programadas/ número de eventos realizadas)*100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</si>
</sst>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4" formatCode="_-&quot;$&quot;* #,##0.00_-;\-&quot;$&quot;* #,##0.00_-;_-&quot;$&quot;* &quot;-&quot;??_-;_-@_-"/>
    <numFmt numFmtId="43" formatCode="_-* #,##0.00_-;\-* #,##0.00_-;_-* &quot;-&quot;??_-;_-@_-"/>
    <numFmt numFmtId="164" formatCode="&quot;$&quot;#,##0.00"/>
    <numFmt numFmtId="165" formatCode="0_ ;\-0\ "/>
    <numFmt numFmtId="166" formatCode="0.0%"/>
  </numFmts>
  <fonts count="85">
    <font>
      <sz val="11"/>
      <color theme="1"/>
      <name val="Calibri"/>
      <family val="2"/>
      <scheme val="minor"/>
    </font>
    <font>
      <sz val="11"/>
      <color theme="4" tint="-0.499984740745262"/>
      <name val="Aharoni"/>
    </font>
    <font>
      <sz val="11"/>
      <color theme="1"/>
      <name val="Calibri"/>
      <family val="2"/>
      <scheme val="minor"/>
    </font>
    <font>
      <i/>
      <sz val="11"/>
      <color rgb="FF7F7F7F"/>
      <name val="Calibri"/>
      <family val="2"/>
      <scheme val="minor"/>
    </font>
    <font>
      <sz val="11"/>
      <color theme="1"/>
      <name val="Arial"/>
      <family val="2"/>
    </font>
    <font>
      <b/>
      <sz val="11"/>
      <color theme="1"/>
      <name val="Arial"/>
      <family val="2"/>
    </font>
    <font>
      <b/>
      <sz val="11"/>
      <color theme="0"/>
      <name val="Arial"/>
      <family val="2"/>
    </font>
    <font>
      <b/>
      <sz val="20"/>
      <color theme="1"/>
      <name val="Arial"/>
      <family val="2"/>
    </font>
    <font>
      <b/>
      <sz val="16"/>
      <color theme="1"/>
      <name val="Arial"/>
      <family val="2"/>
    </font>
    <font>
      <b/>
      <sz val="18"/>
      <color theme="1"/>
      <name val="Arial"/>
      <family val="2"/>
    </font>
    <font>
      <b/>
      <sz val="14"/>
      <color theme="0"/>
      <name val="Arial"/>
      <family val="2"/>
    </font>
    <font>
      <b/>
      <sz val="12"/>
      <color theme="0"/>
      <name val="Arial"/>
      <family val="2"/>
    </font>
    <font>
      <sz val="11"/>
      <color theme="0"/>
      <name val="Arial"/>
      <family val="2"/>
    </font>
    <font>
      <b/>
      <sz val="10"/>
      <color theme="0"/>
      <name val="Arial"/>
      <family val="2"/>
    </font>
    <font>
      <sz val="10"/>
      <color theme="1"/>
      <name val="Arial"/>
      <family val="2"/>
    </font>
    <font>
      <sz val="8"/>
      <color theme="1"/>
      <name val="Arial"/>
      <family val="2"/>
    </font>
    <font>
      <sz val="11"/>
      <color rgb="FFFF0000"/>
      <name val="Arial"/>
      <family val="2"/>
    </font>
    <font>
      <b/>
      <sz val="11"/>
      <color theme="0"/>
      <name val="Calibri"/>
      <family val="2"/>
      <scheme val="minor"/>
    </font>
    <font>
      <b/>
      <sz val="11"/>
      <color theme="1"/>
      <name val="Calibri"/>
      <family val="2"/>
      <scheme val="minor"/>
    </font>
    <font>
      <sz val="11"/>
      <color theme="0"/>
      <name val="Calibri"/>
      <family val="2"/>
      <scheme val="minor"/>
    </font>
    <font>
      <sz val="12"/>
      <color theme="1"/>
      <name val="Century Gothic"/>
      <family val="2"/>
    </font>
    <font>
      <b/>
      <sz val="16"/>
      <color theme="0"/>
      <name val="Century Gothic"/>
      <family val="2"/>
    </font>
    <font>
      <b/>
      <sz val="16"/>
      <color theme="1"/>
      <name val="Century Gothic"/>
      <family val="2"/>
    </font>
    <font>
      <b/>
      <sz val="12"/>
      <color indexed="81"/>
      <name val="Tahoma"/>
      <family val="2"/>
    </font>
    <font>
      <sz val="12"/>
      <color indexed="81"/>
      <name val="Tahoma"/>
      <family val="2"/>
    </font>
    <font>
      <sz val="9"/>
      <color indexed="81"/>
      <name val="Tahoma"/>
      <family val="2"/>
    </font>
    <font>
      <b/>
      <sz val="16"/>
      <color indexed="81"/>
      <name val="Tahoma"/>
      <family val="2"/>
    </font>
    <font>
      <sz val="16"/>
      <color indexed="81"/>
      <name val="Tahoma"/>
      <family val="2"/>
    </font>
    <font>
      <b/>
      <sz val="11"/>
      <color theme="0"/>
      <name val="Century Gothic"/>
      <family val="2"/>
    </font>
    <font>
      <sz val="10"/>
      <color theme="0"/>
      <name val="Century Gothic"/>
      <family val="2"/>
    </font>
    <font>
      <sz val="11"/>
      <color theme="1"/>
      <name val="Calibri"/>
      <family val="2"/>
    </font>
    <font>
      <sz val="11"/>
      <name val="Arial"/>
      <family val="2"/>
    </font>
    <font>
      <b/>
      <sz val="12"/>
      <color theme="1"/>
      <name val="Calibri"/>
      <family val="2"/>
      <scheme val="minor"/>
    </font>
    <font>
      <b/>
      <sz val="9"/>
      <color indexed="81"/>
      <name val="Tahoma"/>
      <family val="2"/>
    </font>
    <font>
      <sz val="10"/>
      <color rgb="FF000000"/>
      <name val="Times New Roman"/>
      <family val="1"/>
    </font>
    <font>
      <sz val="9"/>
      <name val="Calibri"/>
      <family val="2"/>
    </font>
    <font>
      <b/>
      <sz val="15"/>
      <color theme="0"/>
      <name val="Calibri"/>
      <family val="1"/>
    </font>
    <font>
      <sz val="10"/>
      <name val="Calibri"/>
      <family val="2"/>
    </font>
    <font>
      <sz val="10"/>
      <name val="Calibri"/>
      <family val="2"/>
      <scheme val="minor"/>
    </font>
    <font>
      <sz val="10"/>
      <color theme="0"/>
      <name val="Calibri"/>
      <family val="2"/>
      <scheme val="minor"/>
    </font>
    <font>
      <b/>
      <sz val="15"/>
      <color theme="0"/>
      <name val="Calibri"/>
      <family val="2"/>
      <scheme val="minor"/>
    </font>
    <font>
      <b/>
      <sz val="11"/>
      <name val="Calibri"/>
      <family val="2"/>
      <scheme val="minor"/>
    </font>
    <font>
      <b/>
      <sz val="12"/>
      <name val="Calibri"/>
      <family val="2"/>
    </font>
    <font>
      <b/>
      <sz val="12"/>
      <name val="Calibri"/>
      <family val="2"/>
      <scheme val="minor"/>
    </font>
    <font>
      <sz val="11"/>
      <name val="Calibri"/>
      <family val="2"/>
      <scheme val="minor"/>
    </font>
    <font>
      <b/>
      <sz val="9"/>
      <name val="Calibri"/>
      <family val="2"/>
      <scheme val="minor"/>
    </font>
    <font>
      <sz val="9"/>
      <name val="Calibri"/>
      <family val="2"/>
      <scheme val="minor"/>
    </font>
    <font>
      <sz val="10"/>
      <color rgb="FF000000"/>
      <name val="Calibri"/>
      <family val="2"/>
      <scheme val="minor"/>
    </font>
    <font>
      <sz val="9"/>
      <name val="Andalus"/>
      <family val="1"/>
    </font>
    <font>
      <sz val="11"/>
      <color rgb="FF000000"/>
      <name val="Arial"/>
      <family val="2"/>
    </font>
    <font>
      <sz val="11"/>
      <color rgb="FF000000"/>
      <name val="Calibri"/>
      <family val="2"/>
      <scheme val="minor"/>
    </font>
    <font>
      <sz val="12"/>
      <color rgb="FF000000"/>
      <name val="Century Gothic"/>
      <family val="2"/>
    </font>
    <font>
      <sz val="11"/>
      <name val="Calibri"/>
      <family val="2"/>
    </font>
    <font>
      <sz val="12"/>
      <name val="Calibri"/>
      <family val="2"/>
    </font>
    <font>
      <b/>
      <sz val="14"/>
      <color theme="0"/>
      <name val="Calibri"/>
      <family val="2"/>
      <scheme val="minor"/>
    </font>
    <font>
      <b/>
      <sz val="12"/>
      <color theme="0"/>
      <name val="Calibri"/>
      <family val="2"/>
      <scheme val="minor"/>
    </font>
    <font>
      <b/>
      <sz val="9"/>
      <color theme="1"/>
      <name val="Arial"/>
      <family val="2"/>
    </font>
    <font>
      <sz val="9"/>
      <color theme="1"/>
      <name val="Arial"/>
      <family val="2"/>
    </font>
    <font>
      <sz val="9"/>
      <color indexed="8"/>
      <name val="Times New Roman"/>
      <family val="1"/>
    </font>
    <font>
      <sz val="9"/>
      <color rgb="FF000000"/>
      <name val="Arial"/>
      <family val="2"/>
    </font>
    <font>
      <b/>
      <sz val="20"/>
      <color theme="4" tint="-0.249977111117893"/>
      <name val="Times New Roman"/>
      <family val="1"/>
    </font>
    <font>
      <sz val="12"/>
      <color indexed="8"/>
      <name val="Times New Roman"/>
      <family val="1"/>
    </font>
    <font>
      <b/>
      <sz val="12"/>
      <color theme="0"/>
      <name val="Times New Roman"/>
      <family val="1"/>
    </font>
    <font>
      <sz val="8"/>
      <color indexed="8"/>
      <name val="Times New Roman"/>
      <family val="1"/>
    </font>
    <font>
      <b/>
      <sz val="12"/>
      <color indexed="8"/>
      <name val="Times New Roman"/>
      <family val="1"/>
    </font>
    <font>
      <sz val="11"/>
      <color indexed="8"/>
      <name val="Calibri"/>
      <family val="2"/>
    </font>
    <font>
      <b/>
      <sz val="10"/>
      <color indexed="8"/>
      <name val="Times New Roman"/>
      <family val="1"/>
    </font>
    <font>
      <sz val="9"/>
      <color indexed="8"/>
      <name val="Calibri"/>
      <family val="2"/>
      <scheme val="minor"/>
    </font>
    <font>
      <sz val="10"/>
      <color indexed="8"/>
      <name val="Times New Roman"/>
      <family val="1"/>
    </font>
    <font>
      <sz val="9"/>
      <color theme="1"/>
      <name val="Calibri"/>
      <family val="2"/>
      <scheme val="minor"/>
    </font>
    <font>
      <sz val="10"/>
      <color theme="1"/>
      <name val="Times New Roman"/>
      <family val="1"/>
    </font>
    <font>
      <sz val="10"/>
      <name val="Times New Roman"/>
      <family val="1"/>
    </font>
    <font>
      <sz val="8"/>
      <color theme="1"/>
      <name val="Calibri"/>
      <family val="2"/>
      <scheme val="minor"/>
    </font>
    <font>
      <sz val="8"/>
      <color rgb="FF000000"/>
      <name val="Calibri"/>
      <family val="2"/>
    </font>
    <font>
      <sz val="10"/>
      <name val="NewJuneBold"/>
      <family val="3"/>
    </font>
    <font>
      <sz val="10"/>
      <name val="Century Gothic"/>
      <family val="2"/>
    </font>
    <font>
      <sz val="9"/>
      <color indexed="18"/>
      <name val="Arial"/>
      <family val="2"/>
    </font>
    <font>
      <sz val="6"/>
      <color indexed="8"/>
      <name val="Times New Roman"/>
      <family val="1"/>
    </font>
    <font>
      <b/>
      <sz val="8"/>
      <color indexed="8"/>
      <name val="Times New Roman"/>
      <family val="1"/>
    </font>
    <font>
      <b/>
      <sz val="14"/>
      <color theme="1"/>
      <name val="Calibri"/>
      <family val="2"/>
      <scheme val="minor"/>
    </font>
    <font>
      <b/>
      <sz val="11"/>
      <color theme="1"/>
      <name val="Century Gothic"/>
      <family val="2"/>
    </font>
    <font>
      <sz val="11"/>
      <color theme="1"/>
      <name val="Century Gothic"/>
      <family val="2"/>
    </font>
    <font>
      <sz val="11"/>
      <color rgb="FF000000"/>
      <name val="Century Gothic"/>
      <family val="2"/>
    </font>
    <font>
      <b/>
      <sz val="11"/>
      <color rgb="FF000000"/>
      <name val="Century Gothic"/>
      <family val="2"/>
    </font>
    <font>
      <u/>
      <sz val="11"/>
      <color theme="10"/>
      <name val="Calibri"/>
      <family val="2"/>
      <scheme val="minor"/>
    </font>
  </fonts>
  <fills count="29">
    <fill>
      <patternFill patternType="none"/>
    </fill>
    <fill>
      <patternFill patternType="gray125"/>
    </fill>
    <fill>
      <patternFill patternType="solid">
        <fgColor theme="9" tint="0.39997558519241921"/>
        <bgColor indexed="64"/>
      </patternFill>
    </fill>
    <fill>
      <patternFill patternType="solid">
        <fgColor theme="9" tint="0.79998168889431442"/>
        <bgColor indexed="64"/>
      </patternFill>
    </fill>
    <fill>
      <patternFill patternType="solid">
        <fgColor theme="9" tint="-0.249977111117893"/>
        <bgColor indexed="64"/>
      </patternFill>
    </fill>
    <fill>
      <patternFill patternType="solid">
        <fgColor theme="0"/>
        <bgColor indexed="64"/>
      </patternFill>
    </fill>
    <fill>
      <patternFill patternType="solid">
        <fgColor theme="9" tint="-0.499984740745262"/>
        <bgColor indexed="64"/>
      </patternFill>
    </fill>
    <fill>
      <patternFill patternType="solid">
        <fgColor theme="0" tint="-0.34998626667073579"/>
        <bgColor indexed="64"/>
      </patternFill>
    </fill>
    <fill>
      <patternFill patternType="solid">
        <fgColor theme="0" tint="-0.14999847407452621"/>
        <bgColor indexed="64"/>
      </patternFill>
    </fill>
    <fill>
      <patternFill patternType="solid">
        <fgColor rgb="FFDADADA"/>
      </patternFill>
    </fill>
    <fill>
      <patternFill patternType="solid">
        <fgColor rgb="FF00AF50"/>
      </patternFill>
    </fill>
    <fill>
      <patternFill patternType="solid">
        <fgColor rgb="FFFFBF00"/>
      </patternFill>
    </fill>
    <fill>
      <patternFill patternType="solid">
        <fgColor rgb="FFFF0000"/>
      </patternFill>
    </fill>
    <fill>
      <patternFill patternType="solid">
        <fgColor theme="0" tint="-0.499984740745262"/>
        <bgColor indexed="64"/>
      </patternFill>
    </fill>
    <fill>
      <patternFill patternType="solid">
        <fgColor theme="0"/>
        <bgColor rgb="FFE9EDF4"/>
      </patternFill>
    </fill>
    <fill>
      <patternFill patternType="solid">
        <fgColor rgb="FFE2EFDA"/>
        <bgColor indexed="64"/>
      </patternFill>
    </fill>
    <fill>
      <patternFill patternType="solid">
        <fgColor theme="8" tint="0.59999389629810485"/>
        <bgColor indexed="64"/>
      </patternFill>
    </fill>
    <fill>
      <patternFill patternType="solid">
        <fgColor rgb="FFB4C6E7"/>
        <bgColor indexed="64"/>
      </patternFill>
    </fill>
    <fill>
      <patternFill patternType="solid">
        <fgColor rgb="FFFFFFFF"/>
        <bgColor indexed="64"/>
      </patternFill>
    </fill>
    <fill>
      <patternFill patternType="solid">
        <fgColor theme="0" tint="-0.249977111117893"/>
        <bgColor indexed="64"/>
      </patternFill>
    </fill>
    <fill>
      <patternFill patternType="solid">
        <fgColor theme="9" tint="0.59999389629810485"/>
        <bgColor indexed="64"/>
      </patternFill>
    </fill>
    <fill>
      <patternFill patternType="solid">
        <fgColor rgb="FFFFFF00"/>
        <bgColor indexed="64"/>
      </patternFill>
    </fill>
    <fill>
      <patternFill patternType="solid">
        <fgColor theme="3" tint="0.79998168889431442"/>
        <bgColor indexed="64"/>
      </patternFill>
    </fill>
    <fill>
      <patternFill patternType="solid">
        <fgColor theme="4" tint="0.59999389629810485"/>
        <bgColor indexed="64"/>
      </patternFill>
    </fill>
    <fill>
      <patternFill patternType="solid">
        <fgColor indexed="9"/>
        <bgColor indexed="64"/>
      </patternFill>
    </fill>
    <fill>
      <patternFill patternType="solid">
        <fgColor theme="4" tint="0.79998168889431442"/>
        <bgColor indexed="64"/>
      </patternFill>
    </fill>
    <fill>
      <patternFill patternType="solid">
        <fgColor theme="7" tint="0.39997558519241921"/>
        <bgColor indexed="64"/>
      </patternFill>
    </fill>
    <fill>
      <patternFill patternType="solid">
        <fgColor rgb="FFFF0000"/>
        <bgColor indexed="64"/>
      </patternFill>
    </fill>
    <fill>
      <patternFill patternType="solid">
        <fgColor rgb="FFCCECFF"/>
        <bgColor indexed="64"/>
      </patternFill>
    </fill>
  </fills>
  <borders count="8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auto="1"/>
      </left>
      <right/>
      <top/>
      <bottom/>
      <diagonal/>
    </border>
    <border>
      <left style="thin">
        <color auto="1"/>
      </left>
      <right style="thin">
        <color auto="1"/>
      </right>
      <top style="medium">
        <color indexed="64"/>
      </top>
      <bottom/>
      <diagonal/>
    </border>
    <border>
      <left style="thin">
        <color auto="1"/>
      </left>
      <right style="medium">
        <color indexed="64"/>
      </right>
      <top style="medium">
        <color indexed="64"/>
      </top>
      <bottom/>
      <diagonal/>
    </border>
    <border>
      <left style="thin">
        <color auto="1"/>
      </left>
      <right/>
      <top style="thin">
        <color auto="1"/>
      </top>
      <bottom/>
      <diagonal/>
    </border>
    <border>
      <left/>
      <right/>
      <top style="thin">
        <color auto="1"/>
      </top>
      <bottom/>
      <diagonal/>
    </border>
    <border>
      <left/>
      <right/>
      <top style="thin">
        <color auto="1"/>
      </top>
      <bottom style="medium">
        <color indexed="64"/>
      </bottom>
      <diagonal/>
    </border>
    <border>
      <left style="thin">
        <color auto="1"/>
      </left>
      <right/>
      <top style="thin">
        <color auto="1"/>
      </top>
      <bottom style="medium">
        <color indexed="64"/>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medium">
        <color indexed="64"/>
      </left>
      <right/>
      <top style="thin">
        <color auto="1"/>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right style="thin">
        <color auto="1"/>
      </right>
      <top style="medium">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style="thin">
        <color rgb="FF000000"/>
      </top>
      <bottom style="medium">
        <color indexed="64"/>
      </bottom>
      <diagonal/>
    </border>
    <border>
      <left/>
      <right style="medium">
        <color indexed="64"/>
      </right>
      <top style="thin">
        <color rgb="FF000000"/>
      </top>
      <bottom style="medium">
        <color indexed="64"/>
      </bottom>
      <diagonal/>
    </border>
    <border>
      <left/>
      <right/>
      <top style="medium">
        <color indexed="64"/>
      </top>
      <bottom style="thin">
        <color rgb="FF000000"/>
      </bottom>
      <diagonal/>
    </border>
    <border>
      <left style="thin">
        <color indexed="64"/>
      </left>
      <right style="thin">
        <color indexed="64"/>
      </right>
      <top style="medium">
        <color indexed="64"/>
      </top>
      <bottom style="medium">
        <color indexed="64"/>
      </bottom>
      <diagonal/>
    </border>
    <border>
      <left style="thin">
        <color rgb="FF000000"/>
      </left>
      <right/>
      <top/>
      <bottom/>
      <diagonal/>
    </border>
    <border>
      <left/>
      <right style="thin">
        <color indexed="64"/>
      </right>
      <top style="medium">
        <color indexed="64"/>
      </top>
      <bottom style="medium">
        <color indexed="64"/>
      </bottom>
      <diagonal/>
    </border>
    <border>
      <left style="thin">
        <color rgb="FF000000"/>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indexed="64"/>
      </left>
      <right/>
      <top/>
      <bottom style="medium">
        <color indexed="64"/>
      </bottom>
      <diagonal/>
    </border>
    <border>
      <left/>
      <right style="thin">
        <color indexed="64"/>
      </right>
      <top/>
      <bottom style="medium">
        <color indexed="64"/>
      </bottom>
      <diagonal/>
    </border>
    <border>
      <left/>
      <right style="thin">
        <color rgb="FF000000"/>
      </right>
      <top style="medium">
        <color indexed="64"/>
      </top>
      <bottom style="thin">
        <color indexed="64"/>
      </bottom>
      <diagonal/>
    </border>
    <border>
      <left style="thin">
        <color indexed="64"/>
      </left>
      <right/>
      <top style="medium">
        <color indexed="64"/>
      </top>
      <bottom style="medium">
        <color indexed="64"/>
      </bottom>
      <diagonal/>
    </border>
    <border>
      <left style="thin">
        <color rgb="FF000000"/>
      </left>
      <right style="thin">
        <color rgb="FF000000"/>
      </right>
      <top/>
      <bottom/>
      <diagonal/>
    </border>
    <border>
      <left/>
      <right/>
      <top style="thin">
        <color rgb="FF000000"/>
      </top>
      <bottom style="medium">
        <color indexed="64"/>
      </bottom>
      <diagonal/>
    </border>
    <border>
      <left/>
      <right style="thin">
        <color rgb="FF000000"/>
      </right>
      <top style="thin">
        <color rgb="FF000000"/>
      </top>
      <bottom style="medium">
        <color indexed="64"/>
      </bottom>
      <diagonal/>
    </border>
    <border>
      <left style="thin">
        <color rgb="FF000000"/>
      </left>
      <right/>
      <top style="thin">
        <color rgb="FF000000"/>
      </top>
      <bottom style="medium">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style="thin">
        <color rgb="FF000000"/>
      </left>
      <right style="medium">
        <color indexed="64"/>
      </right>
      <top style="thin">
        <color rgb="FF000000"/>
      </top>
      <bottom/>
      <diagonal/>
    </border>
    <border>
      <left/>
      <right/>
      <top/>
      <bottom style="thin">
        <color auto="1"/>
      </bottom>
      <diagonal/>
    </border>
    <border>
      <left/>
      <right/>
      <top style="thin">
        <color indexed="64"/>
      </top>
      <bottom style="thin">
        <color indexed="64"/>
      </bottom>
      <diagonal/>
    </border>
    <border>
      <left style="medium">
        <color indexed="64"/>
      </left>
      <right style="medium">
        <color indexed="64"/>
      </right>
      <top/>
      <bottom style="medium">
        <color rgb="FF000000"/>
      </bottom>
      <diagonal/>
    </border>
    <border>
      <left style="thin">
        <color indexed="64"/>
      </left>
      <right/>
      <top style="thin">
        <color indexed="64"/>
      </top>
      <bottom style="thin">
        <color indexed="64"/>
      </bottom>
      <diagonal/>
    </border>
    <border>
      <left style="thin">
        <color auto="1"/>
      </left>
      <right/>
      <top style="medium">
        <color indexed="64"/>
      </top>
      <bottom/>
      <diagonal/>
    </border>
    <border>
      <left style="thin">
        <color indexed="64"/>
      </left>
      <right/>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right style="medium">
        <color indexed="64"/>
      </right>
      <top style="thin">
        <color indexed="64"/>
      </top>
      <bottom/>
      <diagonal/>
    </border>
    <border>
      <left/>
      <right style="medium">
        <color indexed="64"/>
      </right>
      <top/>
      <bottom style="thin">
        <color indexed="64"/>
      </bottom>
      <diagonal/>
    </border>
    <border>
      <left style="thin">
        <color indexed="64"/>
      </left>
      <right style="medium">
        <color indexed="64"/>
      </right>
      <top style="thin">
        <color indexed="64"/>
      </top>
      <bottom/>
      <diagonal/>
    </border>
  </borders>
  <cellStyleXfs count="10">
    <xf numFmtId="0" fontId="0" fillId="0" borderId="0"/>
    <xf numFmtId="0" fontId="2" fillId="0" borderId="0"/>
    <xf numFmtId="0" fontId="3" fillId="0" borderId="0" applyNumberFormat="0" applyFill="0" applyBorder="0" applyAlignment="0" applyProtection="0"/>
    <xf numFmtId="0" fontId="34" fillId="0" borderId="0"/>
    <xf numFmtId="44" fontId="2" fillId="0" borderId="0" applyFont="0" applyFill="0" applyBorder="0" applyAlignment="0" applyProtection="0"/>
    <xf numFmtId="9" fontId="2" fillId="0" borderId="0" applyFont="0" applyFill="0" applyBorder="0" applyAlignment="0" applyProtection="0"/>
    <xf numFmtId="43" fontId="65" fillId="0" borderId="0" applyFont="0" applyFill="0" applyBorder="0" applyAlignment="0" applyProtection="0"/>
    <xf numFmtId="0" fontId="65" fillId="0" borderId="0"/>
    <xf numFmtId="43" fontId="75" fillId="0" borderId="0" applyFont="0" applyFill="0" applyBorder="0" applyAlignment="0" applyProtection="0"/>
    <xf numFmtId="0" fontId="84" fillId="0" borderId="0" applyNumberFormat="0" applyFill="0" applyBorder="0" applyAlignment="0" applyProtection="0"/>
  </cellStyleXfs>
  <cellXfs count="785">
    <xf numFmtId="0" fontId="0" fillId="0" borderId="0" xfId="0"/>
    <xf numFmtId="0" fontId="0" fillId="0" borderId="0" xfId="0" applyAlignment="1">
      <alignment horizontal="center"/>
    </xf>
    <xf numFmtId="0" fontId="0" fillId="0" borderId="0" xfId="0" applyAlignment="1">
      <alignment vertical="center"/>
    </xf>
    <xf numFmtId="0" fontId="1" fillId="0" borderId="0" xfId="0" applyFont="1" applyFill="1" applyAlignment="1">
      <alignment vertical="center"/>
    </xf>
    <xf numFmtId="0" fontId="4" fillId="0" borderId="0" xfId="0" applyFont="1"/>
    <xf numFmtId="0" fontId="4" fillId="3" borderId="1" xfId="0" applyFont="1" applyFill="1" applyBorder="1" applyAlignment="1">
      <alignment horizontal="center" vertical="center" wrapText="1"/>
    </xf>
    <xf numFmtId="0" fontId="4" fillId="3"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0" xfId="0" applyFont="1" applyFill="1" applyBorder="1" applyAlignment="1">
      <alignment wrapText="1"/>
    </xf>
    <xf numFmtId="0" fontId="4" fillId="0" borderId="0" xfId="0" applyFont="1" applyFill="1"/>
    <xf numFmtId="0" fontId="4" fillId="0" borderId="0" xfId="0" applyFont="1" applyFill="1" applyAlignment="1">
      <alignment wrapText="1"/>
    </xf>
    <xf numFmtId="0" fontId="7" fillId="0" borderId="0" xfId="0" applyFont="1" applyFill="1" applyAlignment="1">
      <alignment vertical="center" textRotation="255"/>
    </xf>
    <xf numFmtId="0" fontId="4" fillId="0" borderId="0" xfId="0" applyFont="1" applyFill="1" applyAlignment="1">
      <alignment horizontal="center" wrapText="1"/>
    </xf>
    <xf numFmtId="0" fontId="11" fillId="0" borderId="0" xfId="0" applyFont="1" applyFill="1" applyAlignment="1">
      <alignment vertical="center" textRotation="255"/>
    </xf>
    <xf numFmtId="0" fontId="5" fillId="2" borderId="16" xfId="0" applyFont="1" applyFill="1" applyBorder="1" applyAlignment="1">
      <alignment horizontal="center" vertical="center" wrapText="1"/>
    </xf>
    <xf numFmtId="0" fontId="0" fillId="0" borderId="0" xfId="0" applyFont="1" applyAlignment="1">
      <alignment horizontal="center"/>
    </xf>
    <xf numFmtId="0" fontId="4" fillId="2" borderId="9" xfId="0" applyFont="1" applyFill="1" applyBorder="1" applyAlignment="1">
      <alignment horizontal="center" vertical="center"/>
    </xf>
    <xf numFmtId="0" fontId="18" fillId="2" borderId="27" xfId="0" applyFont="1" applyFill="1" applyBorder="1" applyAlignment="1">
      <alignment horizontal="center"/>
    </xf>
    <xf numFmtId="0" fontId="18" fillId="2" borderId="28" xfId="0" applyFont="1" applyFill="1" applyBorder="1" applyAlignment="1">
      <alignment horizontal="center"/>
    </xf>
    <xf numFmtId="0" fontId="18" fillId="0" borderId="0" xfId="0" applyFont="1" applyAlignment="1">
      <alignment vertical="center"/>
    </xf>
    <xf numFmtId="0" fontId="19" fillId="0" borderId="0" xfId="0" applyFont="1"/>
    <xf numFmtId="0" fontId="15" fillId="0" borderId="0" xfId="0" applyFont="1" applyBorder="1" applyAlignment="1">
      <alignment vertical="center" wrapText="1"/>
    </xf>
    <xf numFmtId="0" fontId="11" fillId="0" borderId="0" xfId="0" applyFont="1" applyFill="1" applyBorder="1" applyAlignment="1">
      <alignment vertical="center" textRotation="255"/>
    </xf>
    <xf numFmtId="0" fontId="6" fillId="4" borderId="0" xfId="0" applyFont="1" applyFill="1" applyAlignment="1">
      <alignment horizontal="center" vertical="center" wrapText="1"/>
    </xf>
    <xf numFmtId="0" fontId="8" fillId="0" borderId="0" xfId="0" applyFont="1" applyFill="1" applyBorder="1" applyAlignment="1">
      <alignment vertical="center" wrapText="1"/>
    </xf>
    <xf numFmtId="0" fontId="20" fillId="0" borderId="0" xfId="0" applyFont="1" applyAlignment="1">
      <alignment vertical="center"/>
    </xf>
    <xf numFmtId="0" fontId="20" fillId="0" borderId="0" xfId="0" applyFont="1" applyFill="1" applyAlignment="1">
      <alignment vertical="center"/>
    </xf>
    <xf numFmtId="0" fontId="22" fillId="0" borderId="0" xfId="0" applyFont="1" applyFill="1" applyBorder="1" applyAlignment="1">
      <alignment horizontal="left" vertical="center"/>
    </xf>
    <xf numFmtId="0" fontId="20" fillId="0" borderId="0" xfId="0" applyFont="1" applyFill="1" applyAlignment="1">
      <alignment horizontal="justify" vertical="top" wrapText="1"/>
    </xf>
    <xf numFmtId="0" fontId="20" fillId="0" borderId="0" xfId="0" applyFont="1" applyFill="1" applyAlignment="1">
      <alignment horizontal="center" vertical="center" wrapText="1"/>
    </xf>
    <xf numFmtId="0" fontId="0" fillId="0" borderId="0" xfId="0" applyFill="1"/>
    <xf numFmtId="0" fontId="20" fillId="0" borderId="0" xfId="0" applyFont="1" applyFill="1" applyAlignment="1">
      <alignment vertical="center" wrapText="1"/>
    </xf>
    <xf numFmtId="0" fontId="29" fillId="6" borderId="29" xfId="0" applyFont="1" applyFill="1" applyBorder="1" applyAlignment="1">
      <alignment horizontal="center" vertical="center" wrapText="1"/>
    </xf>
    <xf numFmtId="0" fontId="28" fillId="6" borderId="30" xfId="0" applyFont="1" applyFill="1" applyBorder="1" applyAlignment="1">
      <alignment horizontal="center" vertical="center"/>
    </xf>
    <xf numFmtId="0" fontId="28" fillId="6" borderId="30" xfId="0" applyFont="1" applyFill="1" applyBorder="1" applyAlignment="1">
      <alignment vertical="center" wrapText="1"/>
    </xf>
    <xf numFmtId="0" fontId="30" fillId="0" borderId="37" xfId="0" applyFont="1" applyFill="1" applyBorder="1" applyAlignment="1">
      <alignment vertical="center" wrapText="1"/>
    </xf>
    <xf numFmtId="0" fontId="5" fillId="2" borderId="10" xfId="0" applyFont="1" applyFill="1" applyBorder="1" applyAlignment="1">
      <alignment horizontal="center" vertical="center" wrapText="1"/>
    </xf>
    <xf numFmtId="0" fontId="4" fillId="0" borderId="0" xfId="0" applyFont="1" applyAlignment="1" applyProtection="1">
      <alignment wrapText="1"/>
      <protection locked="0"/>
    </xf>
    <xf numFmtId="0" fontId="4" fillId="0" borderId="0" xfId="0" applyFont="1" applyFill="1" applyBorder="1" applyAlignment="1" applyProtection="1">
      <alignment wrapText="1"/>
      <protection locked="0"/>
    </xf>
    <xf numFmtId="0" fontId="4" fillId="0" borderId="0" xfId="0" applyFont="1" applyProtection="1">
      <protection locked="0"/>
    </xf>
    <xf numFmtId="0" fontId="5" fillId="0" borderId="0" xfId="0" applyFont="1" applyFill="1" applyBorder="1" applyAlignment="1" applyProtection="1">
      <alignment horizontal="center" vertical="center"/>
      <protection locked="0"/>
    </xf>
    <xf numFmtId="0" fontId="5" fillId="0" borderId="0" xfId="0" applyFont="1" applyFill="1" applyBorder="1" applyAlignment="1" applyProtection="1">
      <alignment horizontal="center" vertical="center" wrapText="1"/>
      <protection locked="0"/>
    </xf>
    <xf numFmtId="0" fontId="4" fillId="0" borderId="0" xfId="0" applyFont="1" applyFill="1" applyBorder="1" applyAlignment="1" applyProtection="1">
      <alignment horizontal="center" vertical="center" wrapText="1"/>
      <protection locked="0"/>
    </xf>
    <xf numFmtId="0" fontId="4" fillId="3" borderId="9" xfId="0" applyFont="1" applyFill="1" applyBorder="1" applyAlignment="1" applyProtection="1">
      <alignment horizontal="center" vertical="center" wrapText="1"/>
      <protection locked="0"/>
    </xf>
    <xf numFmtId="3" fontId="4" fillId="0" borderId="0" xfId="0" applyNumberFormat="1" applyFont="1" applyBorder="1" applyAlignment="1" applyProtection="1">
      <alignment horizontal="center" vertical="center" wrapText="1"/>
      <protection locked="0"/>
    </xf>
    <xf numFmtId="0" fontId="12" fillId="0" borderId="0" xfId="0" applyFont="1" applyFill="1" applyBorder="1" applyAlignment="1" applyProtection="1">
      <alignment horizontal="center" vertical="center" wrapText="1"/>
      <protection locked="0"/>
    </xf>
    <xf numFmtId="0" fontId="0" fillId="5" borderId="46" xfId="0" applyFill="1" applyBorder="1" applyAlignment="1" applyProtection="1">
      <alignment horizontal="center" vertical="center" wrapText="1"/>
      <protection locked="0"/>
    </xf>
    <xf numFmtId="0" fontId="4" fillId="0" borderId="0" xfId="0" applyFont="1" applyAlignment="1" applyProtection="1">
      <alignment horizontal="center" vertical="center" wrapText="1"/>
      <protection locked="0"/>
    </xf>
    <xf numFmtId="0" fontId="5" fillId="2" borderId="10" xfId="0" applyFont="1" applyFill="1" applyBorder="1" applyAlignment="1" applyProtection="1">
      <alignment horizontal="center" vertical="center" wrapText="1"/>
    </xf>
    <xf numFmtId="0" fontId="5" fillId="2" borderId="15" xfId="0"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xf>
    <xf numFmtId="0" fontId="4" fillId="2" borderId="4" xfId="0" applyFont="1" applyFill="1" applyBorder="1" applyAlignment="1" applyProtection="1">
      <alignment horizontal="center" vertical="center" wrapText="1"/>
    </xf>
    <xf numFmtId="0" fontId="4" fillId="2" borderId="10" xfId="0" applyFont="1" applyFill="1" applyBorder="1" applyAlignment="1" applyProtection="1">
      <alignment horizontal="center" vertical="center" wrapText="1"/>
    </xf>
    <xf numFmtId="0" fontId="4" fillId="2" borderId="13" xfId="0" applyFont="1" applyFill="1" applyBorder="1" applyAlignment="1" applyProtection="1">
      <alignment horizontal="center" vertical="center" wrapText="1"/>
    </xf>
    <xf numFmtId="0" fontId="4" fillId="2" borderId="7" xfId="0" applyFont="1" applyFill="1" applyBorder="1" applyAlignment="1" applyProtection="1">
      <alignment horizontal="center" vertical="center" wrapText="1"/>
    </xf>
    <xf numFmtId="0" fontId="0" fillId="5" borderId="46" xfId="0" applyFill="1" applyBorder="1" applyAlignment="1" applyProtection="1">
      <alignment horizontal="center" vertical="center" wrapText="1"/>
      <protection hidden="1"/>
    </xf>
    <xf numFmtId="3" fontId="0" fillId="5" borderId="19" xfId="0" applyNumberFormat="1" applyFill="1" applyBorder="1" applyAlignment="1" applyProtection="1">
      <alignment horizontal="center" vertical="center" wrapText="1"/>
      <protection hidden="1"/>
    </xf>
    <xf numFmtId="0" fontId="0" fillId="3" borderId="46" xfId="0" applyFill="1" applyBorder="1" applyAlignment="1" applyProtection="1">
      <alignment horizontal="center" vertical="center" wrapText="1"/>
      <protection hidden="1"/>
    </xf>
    <xf numFmtId="3" fontId="32" fillId="3" borderId="19" xfId="0" applyNumberFormat="1" applyFont="1" applyFill="1" applyBorder="1" applyAlignment="1" applyProtection="1">
      <alignment horizontal="center" vertical="center" wrapText="1"/>
      <protection hidden="1"/>
    </xf>
    <xf numFmtId="0" fontId="0" fillId="3" borderId="47" xfId="0" applyFill="1" applyBorder="1" applyAlignment="1" applyProtection="1">
      <alignment horizontal="center" vertical="center" wrapText="1"/>
      <protection hidden="1"/>
    </xf>
    <xf numFmtId="0" fontId="5" fillId="2" borderId="16" xfId="0" applyFont="1" applyFill="1" applyBorder="1" applyAlignment="1" applyProtection="1">
      <alignment horizontal="center" vertical="center" wrapText="1"/>
    </xf>
    <xf numFmtId="0" fontId="4" fillId="3" borderId="7" xfId="0" applyFont="1" applyFill="1" applyBorder="1" applyAlignment="1" applyProtection="1">
      <alignment horizontal="center" vertical="center" wrapText="1"/>
      <protection locked="0"/>
    </xf>
    <xf numFmtId="0" fontId="4" fillId="3" borderId="12" xfId="0" applyFont="1" applyFill="1" applyBorder="1" applyAlignment="1" applyProtection="1">
      <alignment horizontal="center" vertical="center" wrapText="1"/>
      <protection locked="0"/>
    </xf>
    <xf numFmtId="0" fontId="0" fillId="3" borderId="23" xfId="0" applyFill="1" applyBorder="1" applyAlignment="1" applyProtection="1">
      <alignment vertical="center" wrapText="1"/>
      <protection locked="0"/>
    </xf>
    <xf numFmtId="0" fontId="0" fillId="3" borderId="25" xfId="0" applyFill="1" applyBorder="1" applyAlignment="1" applyProtection="1">
      <alignment vertical="center" wrapText="1"/>
      <protection locked="0"/>
    </xf>
    <xf numFmtId="0" fontId="0" fillId="0" borderId="23" xfId="0" applyBorder="1" applyAlignment="1" applyProtection="1">
      <alignment vertical="center" wrapText="1"/>
      <protection locked="0"/>
    </xf>
    <xf numFmtId="0" fontId="0" fillId="0" borderId="25" xfId="0" applyBorder="1" applyAlignment="1" applyProtection="1">
      <alignment vertical="center" wrapText="1"/>
      <protection locked="0"/>
    </xf>
    <xf numFmtId="0" fontId="0" fillId="0" borderId="26" xfId="0" applyBorder="1" applyAlignment="1" applyProtection="1">
      <alignment vertical="center" wrapText="1"/>
      <protection locked="0"/>
    </xf>
    <xf numFmtId="0" fontId="0" fillId="0" borderId="3" xfId="0" applyBorder="1" applyAlignment="1" applyProtection="1">
      <alignment vertical="center" wrapText="1"/>
      <protection locked="0"/>
    </xf>
    <xf numFmtId="0" fontId="6" fillId="4" borderId="0" xfId="0" applyFont="1" applyFill="1" applyAlignment="1" applyProtection="1">
      <alignment horizontal="center" vertical="center" wrapText="1"/>
      <protection locked="0"/>
    </xf>
    <xf numFmtId="0" fontId="34" fillId="0" borderId="0" xfId="3" applyFill="1" applyBorder="1" applyAlignment="1">
      <alignment horizontal="left" vertical="top"/>
    </xf>
    <xf numFmtId="0" fontId="38" fillId="5" borderId="6" xfId="3" applyFont="1" applyFill="1" applyBorder="1" applyAlignment="1">
      <alignment horizontal="center" vertical="center" wrapText="1"/>
    </xf>
    <xf numFmtId="0" fontId="0" fillId="0" borderId="15" xfId="0" applyBorder="1"/>
    <xf numFmtId="0" fontId="0" fillId="0" borderId="18" xfId="0" applyBorder="1"/>
    <xf numFmtId="0" fontId="0" fillId="0" borderId="17" xfId="0" applyBorder="1"/>
    <xf numFmtId="0" fontId="0" fillId="0" borderId="50" xfId="0" applyBorder="1" applyAlignment="1">
      <alignment horizontal="left"/>
    </xf>
    <xf numFmtId="0" fontId="44" fillId="5" borderId="49" xfId="0" applyFont="1" applyFill="1" applyBorder="1" applyAlignment="1">
      <alignment horizontal="left"/>
    </xf>
    <xf numFmtId="0" fontId="44" fillId="5" borderId="50" xfId="0" applyFont="1" applyFill="1" applyBorder="1" applyAlignment="1">
      <alignment horizontal="left"/>
    </xf>
    <xf numFmtId="0" fontId="0" fillId="0" borderId="0" xfId="0" applyAlignment="1">
      <alignment wrapText="1"/>
    </xf>
    <xf numFmtId="0" fontId="42" fillId="0" borderId="0" xfId="3" applyFont="1" applyFill="1" applyBorder="1" applyAlignment="1">
      <alignment vertical="center" wrapText="1"/>
    </xf>
    <xf numFmtId="0" fontId="0" fillId="0" borderId="15" xfId="0" applyFill="1" applyBorder="1"/>
    <xf numFmtId="0" fontId="0" fillId="0" borderId="18" xfId="0" applyFill="1" applyBorder="1"/>
    <xf numFmtId="0" fontId="45" fillId="11" borderId="19" xfId="3" applyFont="1" applyFill="1" applyBorder="1" applyAlignment="1">
      <alignment horizontal="center" vertical="center" wrapText="1"/>
    </xf>
    <xf numFmtId="0" fontId="45" fillId="12" borderId="24" xfId="3" applyFont="1" applyFill="1" applyBorder="1" applyAlignment="1">
      <alignment horizontal="center" vertical="center" wrapText="1"/>
    </xf>
    <xf numFmtId="0" fontId="45" fillId="9" borderId="13" xfId="3" applyFont="1" applyFill="1" applyBorder="1" applyAlignment="1">
      <alignment horizontal="center" vertical="center" wrapText="1"/>
    </xf>
    <xf numFmtId="0" fontId="47" fillId="0" borderId="2" xfId="3" applyFont="1" applyFill="1" applyBorder="1" applyAlignment="1">
      <alignment horizontal="center" vertical="center" wrapText="1"/>
    </xf>
    <xf numFmtId="0" fontId="41" fillId="5" borderId="18" xfId="3" applyFont="1" applyFill="1" applyBorder="1" applyAlignment="1">
      <alignment horizontal="left" vertical="center" wrapText="1"/>
    </xf>
    <xf numFmtId="0" fontId="38" fillId="5" borderId="14" xfId="3" applyFont="1" applyFill="1" applyBorder="1" applyAlignment="1">
      <alignment horizontal="center" vertical="center" wrapText="1"/>
    </xf>
    <xf numFmtId="0" fontId="45" fillId="9" borderId="57" xfId="3" applyFont="1" applyFill="1" applyBorder="1" applyAlignment="1">
      <alignment horizontal="center" vertical="center" wrapText="1"/>
    </xf>
    <xf numFmtId="0" fontId="0" fillId="0" borderId="0" xfId="0" applyBorder="1"/>
    <xf numFmtId="0" fontId="0" fillId="0" borderId="50" xfId="0" applyFill="1" applyBorder="1" applyAlignment="1">
      <alignment horizontal="left"/>
    </xf>
    <xf numFmtId="0" fontId="0" fillId="0" borderId="17" xfId="0" applyBorder="1" applyAlignment="1">
      <alignment horizontal="left"/>
    </xf>
    <xf numFmtId="0" fontId="42" fillId="9" borderId="65" xfId="3" applyFont="1" applyFill="1" applyBorder="1" applyAlignment="1">
      <alignment horizontal="left" vertical="center" wrapText="1"/>
    </xf>
    <xf numFmtId="0" fontId="37" fillId="0" borderId="56" xfId="3" applyFont="1" applyFill="1" applyBorder="1" applyAlignment="1">
      <alignment horizontal="center" vertical="center" wrapText="1"/>
    </xf>
    <xf numFmtId="0" fontId="42" fillId="9" borderId="56" xfId="3" applyFont="1" applyFill="1" applyBorder="1" applyAlignment="1">
      <alignment horizontal="center" vertical="center" wrapText="1"/>
    </xf>
    <xf numFmtId="0" fontId="42" fillId="5" borderId="56" xfId="3" applyFont="1" applyFill="1" applyBorder="1" applyAlignment="1">
      <alignment horizontal="center" vertical="center" wrapText="1"/>
    </xf>
    <xf numFmtId="0" fontId="42" fillId="9" borderId="27" xfId="3" applyFont="1" applyFill="1" applyBorder="1" applyAlignment="1">
      <alignment horizontal="center" vertical="center" wrapText="1"/>
    </xf>
    <xf numFmtId="0" fontId="42" fillId="8" borderId="56" xfId="3" applyFont="1" applyFill="1" applyBorder="1" applyAlignment="1">
      <alignment horizontal="center" vertical="center" wrapText="1"/>
    </xf>
    <xf numFmtId="0" fontId="0" fillId="0" borderId="14" xfId="0" applyBorder="1"/>
    <xf numFmtId="0" fontId="0" fillId="0" borderId="9" xfId="0" applyBorder="1"/>
    <xf numFmtId="0" fontId="0" fillId="0" borderId="5" xfId="0" applyBorder="1"/>
    <xf numFmtId="0" fontId="0" fillId="0" borderId="8" xfId="0" applyBorder="1"/>
    <xf numFmtId="0" fontId="0" fillId="0" borderId="6" xfId="0" applyBorder="1"/>
    <xf numFmtId="0" fontId="37" fillId="0" borderId="0" xfId="3" applyFont="1" applyFill="1" applyBorder="1" applyAlignment="1">
      <alignment vertical="center" wrapText="1"/>
    </xf>
    <xf numFmtId="0" fontId="43" fillId="5" borderId="37" xfId="3" applyFont="1" applyFill="1" applyBorder="1" applyAlignment="1">
      <alignment horizontal="center" vertical="center" wrapText="1"/>
    </xf>
    <xf numFmtId="0" fontId="42" fillId="9" borderId="13" xfId="3" applyFont="1" applyFill="1" applyBorder="1" applyAlignment="1">
      <alignment horizontal="left" vertical="center" wrapText="1"/>
    </xf>
    <xf numFmtId="0" fontId="43" fillId="8" borderId="26" xfId="3" applyFont="1" applyFill="1" applyBorder="1" applyAlignment="1">
      <alignment horizontal="center" vertical="center" wrapText="1"/>
    </xf>
    <xf numFmtId="0" fontId="41" fillId="5" borderId="15" xfId="3" applyFont="1" applyFill="1" applyBorder="1" applyAlignment="1">
      <alignment horizontal="left" vertical="center" wrapText="1"/>
    </xf>
    <xf numFmtId="0" fontId="45" fillId="9" borderId="21" xfId="3" applyFont="1" applyFill="1" applyBorder="1" applyAlignment="1">
      <alignment horizontal="center" vertical="center" wrapText="1"/>
    </xf>
    <xf numFmtId="0" fontId="43" fillId="13" borderId="15" xfId="3" applyFont="1" applyFill="1" applyBorder="1" applyAlignment="1">
      <alignment horizontal="center" vertical="center" wrapText="1"/>
    </xf>
    <xf numFmtId="0" fontId="43" fillId="13" borderId="0" xfId="3" applyFont="1" applyFill="1" applyBorder="1" applyAlignment="1">
      <alignment horizontal="center" vertical="center" wrapText="1"/>
    </xf>
    <xf numFmtId="0" fontId="43" fillId="5" borderId="56" xfId="3" applyFont="1" applyFill="1" applyBorder="1" applyAlignment="1">
      <alignment horizontal="center" vertical="center" wrapText="1"/>
    </xf>
    <xf numFmtId="0" fontId="43" fillId="5" borderId="27" xfId="3" applyFont="1" applyFill="1" applyBorder="1" applyAlignment="1">
      <alignment horizontal="center" vertical="center" wrapText="1"/>
    </xf>
    <xf numFmtId="0" fontId="37" fillId="5" borderId="56" xfId="3" applyFont="1" applyFill="1" applyBorder="1" applyAlignment="1">
      <alignment horizontal="center" vertical="center" wrapText="1"/>
    </xf>
    <xf numFmtId="0" fontId="45" fillId="9" borderId="14" xfId="3" applyFont="1" applyFill="1" applyBorder="1" applyAlignment="1">
      <alignment horizontal="center" vertical="center" wrapText="1"/>
    </xf>
    <xf numFmtId="0" fontId="46" fillId="0" borderId="70" xfId="3" applyFont="1" applyFill="1" applyBorder="1" applyAlignment="1">
      <alignment horizontal="center" vertical="center" wrapText="1"/>
    </xf>
    <xf numFmtId="0" fontId="45" fillId="9" borderId="71" xfId="3" applyFont="1" applyFill="1" applyBorder="1" applyAlignment="1">
      <alignment horizontal="center" vertical="center" wrapText="1"/>
    </xf>
    <xf numFmtId="0" fontId="38" fillId="0" borderId="40" xfId="3" applyFont="1" applyFill="1" applyBorder="1" applyAlignment="1">
      <alignment horizontal="center" vertical="center" wrapText="1"/>
    </xf>
    <xf numFmtId="0" fontId="46" fillId="0" borderId="2" xfId="3" applyFont="1" applyFill="1" applyBorder="1" applyAlignment="1">
      <alignment horizontal="center" vertical="center" wrapText="1"/>
    </xf>
    <xf numFmtId="0" fontId="46" fillId="0" borderId="3" xfId="3" applyFont="1" applyFill="1" applyBorder="1" applyAlignment="1">
      <alignment horizontal="center" vertical="center" wrapText="1"/>
    </xf>
    <xf numFmtId="0" fontId="45" fillId="9" borderId="72" xfId="3" applyFont="1" applyFill="1" applyBorder="1" applyAlignment="1">
      <alignment horizontal="center" vertical="center" wrapText="1"/>
    </xf>
    <xf numFmtId="0" fontId="45" fillId="10" borderId="23" xfId="3" applyFont="1" applyFill="1" applyBorder="1" applyAlignment="1">
      <alignment horizontal="center" vertical="center" wrapText="1"/>
    </xf>
    <xf numFmtId="0" fontId="46" fillId="0" borderId="40" xfId="3" applyFont="1" applyFill="1" applyBorder="1" applyAlignment="1">
      <alignment horizontal="center" vertical="center" wrapText="1"/>
    </xf>
    <xf numFmtId="0" fontId="5" fillId="0" borderId="20" xfId="0" applyFont="1" applyFill="1" applyBorder="1" applyAlignment="1" applyProtection="1">
      <alignment horizontal="center" vertical="center" wrapText="1"/>
      <protection locked="0"/>
    </xf>
    <xf numFmtId="0" fontId="5" fillId="3" borderId="23" xfId="0" applyFont="1" applyFill="1" applyBorder="1" applyAlignment="1" applyProtection="1">
      <alignment horizontal="center" vertical="center" wrapText="1"/>
      <protection locked="0"/>
    </xf>
    <xf numFmtId="0" fontId="5" fillId="0" borderId="23" xfId="0" applyFont="1" applyFill="1" applyBorder="1" applyAlignment="1" applyProtection="1">
      <alignment horizontal="center" vertical="center" wrapText="1"/>
      <protection locked="0"/>
    </xf>
    <xf numFmtId="0" fontId="5" fillId="0" borderId="26" xfId="0" applyFont="1" applyFill="1" applyBorder="1" applyAlignment="1" applyProtection="1">
      <alignment horizontal="center" vertical="center" wrapText="1"/>
      <protection locked="0"/>
    </xf>
    <xf numFmtId="0" fontId="4" fillId="3" borderId="19" xfId="0" applyFont="1" applyFill="1" applyBorder="1" applyAlignment="1" applyProtection="1">
      <alignment horizontal="center" vertical="center" wrapText="1"/>
      <protection locked="0"/>
    </xf>
    <xf numFmtId="0" fontId="0" fillId="3" borderId="19" xfId="0" applyFont="1" applyFill="1" applyBorder="1" applyAlignment="1" applyProtection="1">
      <alignment vertical="center"/>
      <protection locked="0"/>
    </xf>
    <xf numFmtId="0" fontId="0" fillId="3" borderId="19" xfId="0" applyFont="1" applyFill="1" applyBorder="1" applyProtection="1">
      <protection locked="0"/>
    </xf>
    <xf numFmtId="0" fontId="0" fillId="3" borderId="24" xfId="0" applyFont="1" applyFill="1" applyBorder="1" applyProtection="1">
      <protection locked="0"/>
    </xf>
    <xf numFmtId="0" fontId="4" fillId="0" borderId="19" xfId="0" applyFont="1" applyFill="1" applyBorder="1" applyAlignment="1" applyProtection="1">
      <alignment horizontal="center" vertical="center" wrapText="1"/>
      <protection locked="0"/>
    </xf>
    <xf numFmtId="0" fontId="0" fillId="0" borderId="19" xfId="0" applyFont="1" applyBorder="1" applyAlignment="1" applyProtection="1">
      <alignment vertical="center"/>
      <protection locked="0"/>
    </xf>
    <xf numFmtId="0" fontId="0" fillId="0" borderId="19" xfId="0" applyFont="1" applyBorder="1" applyProtection="1">
      <protection locked="0"/>
    </xf>
    <xf numFmtId="0" fontId="0" fillId="0" borderId="24" xfId="0" applyFont="1" applyBorder="1" applyProtection="1">
      <protection locked="0"/>
    </xf>
    <xf numFmtId="0" fontId="4" fillId="3" borderId="19" xfId="0" applyFont="1" applyFill="1" applyBorder="1" applyAlignment="1" applyProtection="1">
      <alignment vertical="center" wrapText="1"/>
      <protection locked="0"/>
    </xf>
    <xf numFmtId="0" fontId="4" fillId="0" borderId="19" xfId="0" applyFont="1" applyFill="1" applyBorder="1" applyAlignment="1" applyProtection="1">
      <alignment vertical="center" wrapText="1"/>
      <protection locked="0"/>
    </xf>
    <xf numFmtId="0" fontId="4" fillId="3" borderId="1" xfId="0" applyFont="1" applyFill="1" applyBorder="1" applyAlignment="1" applyProtection="1">
      <alignment vertical="center" wrapText="1"/>
      <protection locked="0"/>
    </xf>
    <xf numFmtId="0" fontId="4" fillId="3" borderId="1" xfId="0" applyFont="1" applyFill="1" applyBorder="1" applyAlignment="1" applyProtection="1">
      <alignment horizontal="center" vertical="center" wrapText="1"/>
      <protection locked="0"/>
    </xf>
    <xf numFmtId="0" fontId="0" fillId="3" borderId="1" xfId="0" applyFont="1" applyFill="1" applyBorder="1" applyAlignment="1" applyProtection="1">
      <alignment vertical="center"/>
      <protection locked="0"/>
    </xf>
    <xf numFmtId="0" fontId="0" fillId="3" borderId="1" xfId="0" applyFont="1" applyFill="1" applyBorder="1" applyProtection="1">
      <protection locked="0"/>
    </xf>
    <xf numFmtId="0" fontId="0" fillId="3" borderId="25" xfId="0" applyFont="1" applyFill="1" applyBorder="1" applyProtection="1">
      <protection locked="0"/>
    </xf>
    <xf numFmtId="0" fontId="4" fillId="0" borderId="2" xfId="0" applyFont="1" applyFill="1" applyBorder="1" applyAlignment="1" applyProtection="1">
      <alignment vertical="center" wrapText="1"/>
      <protection locked="0"/>
    </xf>
    <xf numFmtId="0" fontId="4" fillId="0" borderId="2" xfId="0" applyFont="1" applyFill="1" applyBorder="1" applyAlignment="1" applyProtection="1">
      <alignment horizontal="center" vertical="center" wrapText="1"/>
      <protection locked="0"/>
    </xf>
    <xf numFmtId="0" fontId="0" fillId="0" borderId="2" xfId="0" applyFont="1" applyBorder="1" applyAlignment="1" applyProtection="1">
      <alignment vertical="center"/>
      <protection locked="0"/>
    </xf>
    <xf numFmtId="0" fontId="0" fillId="0" borderId="2" xfId="0" applyFont="1" applyBorder="1" applyProtection="1">
      <protection locked="0"/>
    </xf>
    <xf numFmtId="0" fontId="0" fillId="0" borderId="3" xfId="0" applyFont="1" applyBorder="1" applyProtection="1">
      <protection locked="0"/>
    </xf>
    <xf numFmtId="0" fontId="0" fillId="2" borderId="16" xfId="0" applyFont="1" applyFill="1" applyBorder="1" applyAlignment="1">
      <alignment horizontal="center" vertical="center"/>
    </xf>
    <xf numFmtId="0" fontId="0" fillId="2" borderId="16" xfId="0" applyFont="1" applyFill="1" applyBorder="1" applyAlignment="1">
      <alignment horizontal="center" vertical="center" wrapText="1"/>
    </xf>
    <xf numFmtId="0" fontId="14" fillId="2" borderId="12" xfId="0" applyFont="1" applyFill="1" applyBorder="1" applyAlignment="1">
      <alignment vertical="center" wrapText="1"/>
    </xf>
    <xf numFmtId="0" fontId="31" fillId="3" borderId="12" xfId="0" applyFont="1" applyFill="1" applyBorder="1" applyAlignment="1" applyProtection="1">
      <alignment horizontal="center" vertical="center" wrapText="1"/>
      <protection locked="0"/>
    </xf>
    <xf numFmtId="0" fontId="31" fillId="3" borderId="15" xfId="0" applyFont="1" applyFill="1" applyBorder="1" applyAlignment="1" applyProtection="1">
      <alignment vertical="center" wrapText="1"/>
      <protection locked="0"/>
    </xf>
    <xf numFmtId="0" fontId="49" fillId="15" borderId="10" xfId="0" applyFont="1" applyFill="1" applyBorder="1" applyAlignment="1">
      <alignment horizontal="center" vertical="center" wrapText="1"/>
    </xf>
    <xf numFmtId="0" fontId="49" fillId="15" borderId="12" xfId="0" applyFont="1" applyFill="1" applyBorder="1" applyAlignment="1">
      <alignment horizontal="center" vertical="center" wrapText="1"/>
    </xf>
    <xf numFmtId="0" fontId="49" fillId="15" borderId="7" xfId="0" applyFont="1" applyFill="1" applyBorder="1" applyAlignment="1">
      <alignment horizontal="center" vertical="center" wrapText="1"/>
    </xf>
    <xf numFmtId="0" fontId="49" fillId="15" borderId="9" xfId="0" applyFont="1" applyFill="1" applyBorder="1" applyAlignment="1">
      <alignment horizontal="center" vertical="center" wrapText="1"/>
    </xf>
    <xf numFmtId="0" fontId="37" fillId="0" borderId="56" xfId="3" applyFont="1" applyFill="1" applyBorder="1" applyAlignment="1">
      <alignment horizontal="center" vertical="center" wrapText="1"/>
    </xf>
    <xf numFmtId="0" fontId="43" fillId="5" borderId="37" xfId="3" applyFont="1" applyFill="1" applyBorder="1" applyAlignment="1">
      <alignment horizontal="center" vertical="center" wrapText="1"/>
    </xf>
    <xf numFmtId="0" fontId="45" fillId="9" borderId="21" xfId="3" applyFont="1" applyFill="1" applyBorder="1" applyAlignment="1">
      <alignment horizontal="center" vertical="center" wrapText="1"/>
    </xf>
    <xf numFmtId="0" fontId="42" fillId="9" borderId="56" xfId="3" applyFont="1" applyFill="1" applyBorder="1" applyAlignment="1">
      <alignment horizontal="center" vertical="center" wrapText="1"/>
    </xf>
    <xf numFmtId="0" fontId="0" fillId="0" borderId="0" xfId="0" applyBorder="1" applyAlignment="1"/>
    <xf numFmtId="0" fontId="4" fillId="0" borderId="0" xfId="0" applyFont="1" applyAlignment="1">
      <alignment wrapText="1"/>
    </xf>
    <xf numFmtId="0" fontId="0" fillId="16" borderId="1" xfId="0" applyFill="1" applyBorder="1" applyAlignment="1">
      <alignment horizontal="center" vertical="center" wrapText="1"/>
    </xf>
    <xf numFmtId="0" fontId="46" fillId="0" borderId="73" xfId="3" applyFont="1" applyFill="1" applyBorder="1" applyAlignment="1">
      <alignment horizontal="center" vertical="center" wrapText="1"/>
    </xf>
    <xf numFmtId="3" fontId="49" fillId="15" borderId="4" xfId="0" applyNumberFormat="1" applyFont="1" applyFill="1" applyBorder="1" applyAlignment="1">
      <alignment horizontal="center" vertical="center" wrapText="1"/>
    </xf>
    <xf numFmtId="0" fontId="49" fillId="15" borderId="5" xfId="0" applyFont="1" applyFill="1" applyBorder="1" applyAlignment="1">
      <alignment horizontal="center" vertical="center" wrapText="1"/>
    </xf>
    <xf numFmtId="0" fontId="49" fillId="15" borderId="6" xfId="0" applyFont="1" applyFill="1" applyBorder="1" applyAlignment="1">
      <alignment horizontal="center" vertical="center" wrapText="1"/>
    </xf>
    <xf numFmtId="3" fontId="49" fillId="0" borderId="13" xfId="0" applyNumberFormat="1" applyFont="1" applyBorder="1" applyAlignment="1">
      <alignment horizontal="center" vertical="center" wrapText="1"/>
    </xf>
    <xf numFmtId="0" fontId="49" fillId="0" borderId="0" xfId="0" applyFont="1" applyAlignment="1">
      <alignment horizontal="center" vertical="center" wrapText="1"/>
    </xf>
    <xf numFmtId="0" fontId="49" fillId="0" borderId="14" xfId="0" applyFont="1" applyBorder="1" applyAlignment="1">
      <alignment horizontal="center" vertical="center" wrapText="1"/>
    </xf>
    <xf numFmtId="0" fontId="49" fillId="15" borderId="13" xfId="0" applyFont="1" applyFill="1" applyBorder="1" applyAlignment="1">
      <alignment horizontal="center" vertical="center" wrapText="1"/>
    </xf>
    <xf numFmtId="0" fontId="49" fillId="15" borderId="0" xfId="0" applyFont="1" applyFill="1" applyAlignment="1">
      <alignment horizontal="center" vertical="center" wrapText="1"/>
    </xf>
    <xf numFmtId="0" fontId="49" fillId="15" borderId="14" xfId="0" applyFont="1" applyFill="1" applyBorder="1" applyAlignment="1">
      <alignment horizontal="center" vertical="center" wrapText="1"/>
    </xf>
    <xf numFmtId="0" fontId="49" fillId="15" borderId="8" xfId="0" applyFont="1" applyFill="1" applyBorder="1" applyAlignment="1">
      <alignment horizontal="center" vertical="center" wrapText="1"/>
    </xf>
    <xf numFmtId="0" fontId="50" fillId="0" borderId="16" xfId="0" applyFont="1" applyBorder="1" applyAlignment="1">
      <alignment horizontal="justify" vertical="center" wrapText="1"/>
    </xf>
    <xf numFmtId="0" fontId="50" fillId="0" borderId="12" xfId="0" applyFont="1" applyBorder="1" applyAlignment="1">
      <alignment horizontal="justify" vertical="center" wrapText="1"/>
    </xf>
    <xf numFmtId="0" fontId="50" fillId="15" borderId="17" xfId="0" applyFont="1" applyFill="1" applyBorder="1" applyAlignment="1">
      <alignment horizontal="justify" vertical="center" wrapText="1"/>
    </xf>
    <xf numFmtId="0" fontId="50" fillId="15" borderId="9" xfId="0" applyFont="1" applyFill="1" applyBorder="1" applyAlignment="1">
      <alignment horizontal="justify" vertical="center" wrapText="1"/>
    </xf>
    <xf numFmtId="0" fontId="50" fillId="0" borderId="17" xfId="0" applyFont="1" applyBorder="1" applyAlignment="1">
      <alignment vertical="center" wrapText="1"/>
    </xf>
    <xf numFmtId="0" fontId="50" fillId="0" borderId="9" xfId="0" applyFont="1" applyBorder="1" applyAlignment="1">
      <alignment vertical="center" wrapText="1"/>
    </xf>
    <xf numFmtId="0" fontId="4" fillId="0" borderId="16" xfId="0" applyFont="1" applyBorder="1" applyAlignment="1">
      <alignment vertical="center" wrapText="1"/>
    </xf>
    <xf numFmtId="0" fontId="49" fillId="0" borderId="12" xfId="0" applyFont="1" applyBorder="1" applyAlignment="1">
      <alignment horizontal="center" vertical="center" wrapText="1"/>
    </xf>
    <xf numFmtId="0" fontId="50" fillId="0" borderId="12" xfId="0" applyFont="1" applyBorder="1" applyAlignment="1">
      <alignment vertical="center"/>
    </xf>
    <xf numFmtId="0" fontId="4" fillId="15" borderId="17" xfId="0" applyFont="1" applyFill="1" applyBorder="1" applyAlignment="1">
      <alignment vertical="center" wrapText="1"/>
    </xf>
    <xf numFmtId="0" fontId="50" fillId="15" borderId="9" xfId="0" applyFont="1" applyFill="1" applyBorder="1" applyAlignment="1">
      <alignment vertical="center"/>
    </xf>
    <xf numFmtId="0" fontId="50" fillId="15" borderId="9" xfId="0" applyFont="1" applyFill="1" applyBorder="1" applyAlignment="1">
      <alignment horizontal="center" vertical="center" wrapText="1"/>
    </xf>
    <xf numFmtId="0" fontId="4" fillId="0" borderId="17" xfId="0" applyFont="1" applyBorder="1" applyAlignment="1">
      <alignment vertical="center" wrapText="1"/>
    </xf>
    <xf numFmtId="0" fontId="49" fillId="0" borderId="9" xfId="0" applyFont="1" applyBorder="1" applyAlignment="1">
      <alignment horizontal="center" vertical="center" wrapText="1"/>
    </xf>
    <xf numFmtId="0" fontId="50" fillId="0" borderId="9" xfId="0" applyFont="1" applyBorder="1" applyAlignment="1">
      <alignment vertical="center"/>
    </xf>
    <xf numFmtId="0" fontId="49" fillId="15" borderId="16" xfId="0" applyFont="1" applyFill="1" applyBorder="1" applyAlignment="1">
      <alignment horizontal="center" vertical="center" wrapText="1"/>
    </xf>
    <xf numFmtId="0" fontId="0" fillId="0" borderId="0" xfId="0" applyAlignment="1">
      <alignment vertical="center" wrapText="1"/>
    </xf>
    <xf numFmtId="0" fontId="50" fillId="17" borderId="16" xfId="0" applyFont="1" applyFill="1" applyBorder="1" applyAlignment="1">
      <alignment horizontal="center" vertical="center" wrapText="1"/>
    </xf>
    <xf numFmtId="0" fontId="28" fillId="6" borderId="15" xfId="0" applyFont="1" applyFill="1" applyBorder="1" applyAlignment="1" applyProtection="1">
      <alignment horizontal="center" vertical="center"/>
    </xf>
    <xf numFmtId="0" fontId="37" fillId="0" borderId="56" xfId="3" applyFont="1" applyFill="1" applyBorder="1" applyAlignment="1">
      <alignment horizontal="center" vertical="center" wrapText="1"/>
    </xf>
    <xf numFmtId="0" fontId="43" fillId="5" borderId="37" xfId="3" applyFont="1" applyFill="1" applyBorder="1" applyAlignment="1">
      <alignment horizontal="center" vertical="center" wrapText="1"/>
    </xf>
    <xf numFmtId="0" fontId="42" fillId="9" borderId="56" xfId="3" applyFont="1" applyFill="1" applyBorder="1" applyAlignment="1">
      <alignment horizontal="center" vertical="center" wrapText="1"/>
    </xf>
    <xf numFmtId="0" fontId="37" fillId="0" borderId="56" xfId="3" applyFont="1" applyFill="1" applyBorder="1" applyAlignment="1">
      <alignment horizontal="center" vertical="center" wrapText="1"/>
    </xf>
    <xf numFmtId="0" fontId="45" fillId="9" borderId="21" xfId="3" applyFont="1" applyFill="1" applyBorder="1" applyAlignment="1">
      <alignment horizontal="center" vertical="center" wrapText="1"/>
    </xf>
    <xf numFmtId="0" fontId="53" fillId="5" borderId="56" xfId="3" applyFont="1" applyFill="1" applyBorder="1" applyAlignment="1">
      <alignment horizontal="center" vertical="center" wrapText="1"/>
    </xf>
    <xf numFmtId="0" fontId="52" fillId="5" borderId="28" xfId="3" applyFont="1" applyFill="1" applyBorder="1" applyAlignment="1">
      <alignment horizontal="center" vertical="center" wrapText="1"/>
    </xf>
    <xf numFmtId="0" fontId="28" fillId="6" borderId="6" xfId="0" applyFont="1" applyFill="1" applyBorder="1" applyAlignment="1" applyProtection="1">
      <alignment horizontal="center" vertical="center"/>
    </xf>
    <xf numFmtId="0" fontId="20" fillId="0" borderId="22" xfId="0" applyFont="1" applyBorder="1" applyAlignment="1">
      <alignment vertical="center"/>
    </xf>
    <xf numFmtId="0" fontId="20" fillId="0" borderId="25" xfId="0" applyFont="1" applyBorder="1" applyAlignment="1">
      <alignment vertical="center"/>
    </xf>
    <xf numFmtId="0" fontId="28" fillId="6" borderId="10" xfId="0" applyFont="1" applyFill="1" applyBorder="1" applyAlignment="1" applyProtection="1">
      <alignment horizontal="center" vertical="center"/>
    </xf>
    <xf numFmtId="0" fontId="28" fillId="6" borderId="11" xfId="0" applyFont="1" applyFill="1" applyBorder="1" applyAlignment="1" applyProtection="1">
      <alignment horizontal="center" vertical="center"/>
    </xf>
    <xf numFmtId="0" fontId="28" fillId="6" borderId="12" xfId="0" applyFont="1" applyFill="1" applyBorder="1" applyAlignment="1" applyProtection="1">
      <alignment horizontal="center" vertical="center"/>
    </xf>
    <xf numFmtId="0" fontId="28" fillId="6" borderId="16" xfId="0" applyFont="1" applyFill="1" applyBorder="1" applyAlignment="1" applyProtection="1">
      <alignment horizontal="center" vertical="center"/>
    </xf>
    <xf numFmtId="0" fontId="20" fillId="19" borderId="25" xfId="0" applyFont="1" applyFill="1" applyBorder="1" applyAlignment="1">
      <alignment vertical="center"/>
    </xf>
    <xf numFmtId="0" fontId="0" fillId="0" borderId="1" xfId="0" applyBorder="1"/>
    <xf numFmtId="0" fontId="0" fillId="0" borderId="25" xfId="0" applyBorder="1"/>
    <xf numFmtId="0" fontId="0" fillId="0" borderId="1" xfId="0" applyBorder="1" applyAlignment="1">
      <alignment horizontal="center"/>
    </xf>
    <xf numFmtId="0" fontId="0" fillId="0" borderId="1" xfId="0" applyBorder="1" applyAlignment="1">
      <alignment horizontal="center" vertical="center"/>
    </xf>
    <xf numFmtId="0" fontId="0" fillId="0" borderId="1" xfId="0" applyBorder="1" applyAlignment="1">
      <alignment horizontal="center"/>
    </xf>
    <xf numFmtId="0" fontId="0" fillId="0" borderId="0" xfId="0" applyAlignment="1">
      <alignment horizontal="center"/>
    </xf>
    <xf numFmtId="0" fontId="45" fillId="9" borderId="21" xfId="3" applyFont="1" applyFill="1" applyBorder="1" applyAlignment="1">
      <alignment horizontal="center" vertical="center" wrapText="1"/>
    </xf>
    <xf numFmtId="0" fontId="42" fillId="9" borderId="56" xfId="3" applyFont="1" applyFill="1" applyBorder="1" applyAlignment="1">
      <alignment horizontal="center" vertical="center" wrapText="1"/>
    </xf>
    <xf numFmtId="0" fontId="37" fillId="0" borderId="56" xfId="3" applyFont="1" applyFill="1" applyBorder="1" applyAlignment="1">
      <alignment horizontal="center" vertical="center" wrapText="1"/>
    </xf>
    <xf numFmtId="0" fontId="43" fillId="5" borderId="37" xfId="3" applyFont="1" applyFill="1" applyBorder="1" applyAlignment="1">
      <alignment horizontal="center" vertical="center" wrapText="1"/>
    </xf>
    <xf numFmtId="0" fontId="18" fillId="20" borderId="1" xfId="0" applyFont="1" applyFill="1" applyBorder="1"/>
    <xf numFmtId="0" fontId="19" fillId="6" borderId="75" xfId="0" applyFont="1" applyFill="1" applyBorder="1" applyAlignment="1">
      <alignment horizontal="center"/>
    </xf>
    <xf numFmtId="0" fontId="17" fillId="6" borderId="27" xfId="0" applyFont="1" applyFill="1" applyBorder="1" applyAlignment="1">
      <alignment horizontal="center"/>
    </xf>
    <xf numFmtId="0" fontId="17" fillId="6" borderId="56" xfId="0" applyFont="1" applyFill="1" applyBorder="1" applyAlignment="1">
      <alignment horizontal="center"/>
    </xf>
    <xf numFmtId="0" fontId="18" fillId="13" borderId="39" xfId="0" applyFont="1" applyFill="1" applyBorder="1"/>
    <xf numFmtId="9" fontId="0" fillId="0" borderId="1" xfId="5" applyFont="1" applyBorder="1" applyAlignment="1">
      <alignment vertical="center"/>
    </xf>
    <xf numFmtId="44" fontId="18" fillId="0" borderId="1" xfId="4" applyFont="1" applyBorder="1" applyAlignment="1">
      <alignment vertical="center"/>
    </xf>
    <xf numFmtId="0" fontId="18" fillId="0" borderId="39" xfId="0" applyFont="1" applyBorder="1"/>
    <xf numFmtId="0" fontId="32" fillId="0" borderId="39" xfId="0" applyFont="1" applyBorder="1"/>
    <xf numFmtId="44" fontId="0" fillId="0" borderId="1" xfId="4" applyFont="1" applyBorder="1" applyAlignment="1">
      <alignment vertical="center"/>
    </xf>
    <xf numFmtId="0" fontId="0" fillId="0" borderId="1" xfId="0" applyBorder="1" applyAlignment="1">
      <alignment vertical="center"/>
    </xf>
    <xf numFmtId="0" fontId="32" fillId="0" borderId="75" xfId="0" applyFont="1" applyBorder="1" applyAlignment="1">
      <alignment horizontal="left" vertical="center" wrapText="1"/>
    </xf>
    <xf numFmtId="0" fontId="32" fillId="0" borderId="75" xfId="0" applyFont="1" applyBorder="1" applyAlignment="1">
      <alignment horizontal="left" vertical="center"/>
    </xf>
    <xf numFmtId="0" fontId="17" fillId="6" borderId="46" xfId="0" applyFont="1" applyFill="1" applyBorder="1" applyAlignment="1">
      <alignment horizontal="center" vertical="center"/>
    </xf>
    <xf numFmtId="0" fontId="17" fillId="6" borderId="1" xfId="0" applyFont="1" applyFill="1" applyBorder="1" applyAlignment="1">
      <alignment horizontal="center" vertical="center"/>
    </xf>
    <xf numFmtId="0" fontId="44" fillId="20" borderId="75" xfId="0" applyFont="1" applyFill="1" applyBorder="1" applyAlignment="1">
      <alignment horizontal="center"/>
    </xf>
    <xf numFmtId="0" fontId="41" fillId="20" borderId="41" xfId="0" applyFont="1" applyFill="1" applyBorder="1" applyAlignment="1">
      <alignment horizontal="center"/>
    </xf>
    <xf numFmtId="0" fontId="41" fillId="20" borderId="30" xfId="0" applyFont="1" applyFill="1" applyBorder="1" applyAlignment="1">
      <alignment horizontal="center"/>
    </xf>
    <xf numFmtId="0" fontId="41" fillId="20" borderId="76" xfId="0" applyFont="1" applyFill="1" applyBorder="1" applyAlignment="1">
      <alignment horizontal="center"/>
    </xf>
    <xf numFmtId="0" fontId="41" fillId="20" borderId="5" xfId="0" applyFont="1" applyFill="1" applyBorder="1" applyAlignment="1">
      <alignment horizontal="center"/>
    </xf>
    <xf numFmtId="0" fontId="41" fillId="20" borderId="42" xfId="0" applyFont="1" applyFill="1" applyBorder="1" applyAlignment="1">
      <alignment horizontal="center"/>
    </xf>
    <xf numFmtId="0" fontId="0" fillId="0" borderId="4" xfId="0" applyBorder="1"/>
    <xf numFmtId="0" fontId="56" fillId="21" borderId="82" xfId="0" applyFont="1" applyFill="1" applyBorder="1" applyAlignment="1">
      <alignment vertical="top"/>
    </xf>
    <xf numFmtId="0" fontId="0" fillId="21" borderId="70" xfId="0" applyFill="1" applyBorder="1" applyAlignment="1">
      <alignment vertical="top"/>
    </xf>
    <xf numFmtId="0" fontId="57" fillId="22" borderId="82" xfId="0" applyFont="1" applyFill="1" applyBorder="1" applyAlignment="1">
      <alignment vertical="top"/>
    </xf>
    <xf numFmtId="0" fontId="57" fillId="22" borderId="70" xfId="0" applyFont="1" applyFill="1" applyBorder="1" applyAlignment="1">
      <alignment vertical="top"/>
    </xf>
    <xf numFmtId="0" fontId="57" fillId="3" borderId="82" xfId="0" applyFont="1" applyFill="1" applyBorder="1" applyAlignment="1">
      <alignment vertical="top"/>
    </xf>
    <xf numFmtId="0" fontId="57" fillId="3" borderId="70" xfId="0" applyFont="1" applyFill="1" applyBorder="1" applyAlignment="1">
      <alignment vertical="top"/>
    </xf>
    <xf numFmtId="2" fontId="58" fillId="0" borderId="10" xfId="0" applyNumberFormat="1" applyFont="1" applyBorder="1" applyAlignment="1">
      <alignment vertical="top" wrapText="1"/>
    </xf>
    <xf numFmtId="0" fontId="58" fillId="0" borderId="10" xfId="0" applyFont="1" applyBorder="1" applyAlignment="1">
      <alignment vertical="top" wrapText="1"/>
    </xf>
    <xf numFmtId="0" fontId="58" fillId="0" borderId="11" xfId="0" applyFont="1" applyBorder="1" applyAlignment="1">
      <alignment vertical="top" wrapText="1"/>
    </xf>
    <xf numFmtId="0" fontId="58" fillId="0" borderId="12" xfId="0" applyFont="1" applyBorder="1" applyAlignment="1">
      <alignment vertical="top" wrapText="1"/>
    </xf>
    <xf numFmtId="0" fontId="56" fillId="21" borderId="38" xfId="0" applyFont="1" applyFill="1" applyBorder="1" applyAlignment="1">
      <alignment vertical="top"/>
    </xf>
    <xf numFmtId="0" fontId="0" fillId="21" borderId="69" xfId="0" applyFill="1" applyBorder="1" applyAlignment="1">
      <alignment vertical="top"/>
    </xf>
    <xf numFmtId="0" fontId="57" fillId="22" borderId="38" xfId="0" applyFont="1" applyFill="1" applyBorder="1" applyAlignment="1">
      <alignment vertical="top"/>
    </xf>
    <xf numFmtId="0" fontId="57" fillId="22" borderId="69" xfId="0" applyFont="1" applyFill="1" applyBorder="1" applyAlignment="1">
      <alignment vertical="top"/>
    </xf>
    <xf numFmtId="0" fontId="57" fillId="3" borderId="38" xfId="0" applyFont="1" applyFill="1" applyBorder="1" applyAlignment="1">
      <alignment vertical="top"/>
    </xf>
    <xf numFmtId="0" fontId="57" fillId="3" borderId="69" xfId="0" applyFont="1" applyFill="1" applyBorder="1" applyAlignment="1">
      <alignment vertical="top"/>
    </xf>
    <xf numFmtId="0" fontId="61" fillId="0" borderId="0" xfId="0" applyFont="1"/>
    <xf numFmtId="0" fontId="61" fillId="23" borderId="16" xfId="0" applyFont="1" applyFill="1" applyBorder="1" applyAlignment="1">
      <alignment vertical="top" wrapText="1"/>
    </xf>
    <xf numFmtId="0" fontId="61" fillId="0" borderId="16" xfId="0" applyFont="1" applyBorder="1" applyAlignment="1">
      <alignment horizontal="left" vertical="top" wrapText="1"/>
    </xf>
    <xf numFmtId="0" fontId="63" fillId="0" borderId="0" xfId="0" applyFont="1"/>
    <xf numFmtId="0" fontId="61" fillId="23" borderId="10" xfId="0" applyFont="1" applyFill="1" applyBorder="1" applyAlignment="1">
      <alignment vertical="top" wrapText="1"/>
    </xf>
    <xf numFmtId="0" fontId="61" fillId="0" borderId="10" xfId="0" applyFont="1" applyBorder="1" applyAlignment="1">
      <alignment horizontal="left" vertical="top" wrapText="1"/>
    </xf>
    <xf numFmtId="0" fontId="61" fillId="23" borderId="20" xfId="0" applyFont="1" applyFill="1" applyBorder="1" applyAlignment="1">
      <alignment vertical="top" wrapText="1"/>
    </xf>
    <xf numFmtId="0" fontId="61" fillId="0" borderId="21" xfId="0" applyFont="1" applyBorder="1" applyAlignment="1">
      <alignment horizontal="center" vertical="top" wrapText="1"/>
    </xf>
    <xf numFmtId="43" fontId="0" fillId="0" borderId="0" xfId="6" applyFont="1"/>
    <xf numFmtId="0" fontId="61" fillId="23" borderId="39" xfId="0" applyFont="1" applyFill="1" applyBorder="1" applyAlignment="1">
      <alignment vertical="top" wrapText="1"/>
    </xf>
    <xf numFmtId="0" fontId="61" fillId="23" borderId="1" xfId="0" applyFont="1" applyFill="1" applyBorder="1" applyAlignment="1">
      <alignment vertical="top" wrapText="1"/>
    </xf>
    <xf numFmtId="0" fontId="61" fillId="23" borderId="1" xfId="0" applyFont="1" applyFill="1" applyBorder="1" applyAlignment="1">
      <alignment horizontal="center" vertical="top" wrapText="1"/>
    </xf>
    <xf numFmtId="0" fontId="61" fillId="23" borderId="25" xfId="0" applyFont="1" applyFill="1" applyBorder="1" applyAlignment="1">
      <alignment horizontal="center" vertical="top" wrapText="1"/>
    </xf>
    <xf numFmtId="9" fontId="61" fillId="24" borderId="40" xfId="0" applyNumberFormat="1" applyFont="1" applyFill="1" applyBorder="1" applyAlignment="1">
      <alignment horizontal="center" vertical="top" wrapText="1"/>
    </xf>
    <xf numFmtId="9" fontId="61" fillId="24" borderId="2" xfId="5" applyFont="1" applyFill="1" applyBorder="1" applyAlignment="1">
      <alignment horizontal="center" vertical="top" wrapText="1"/>
    </xf>
    <xf numFmtId="9" fontId="61" fillId="24" borderId="3" xfId="5" applyFont="1" applyFill="1" applyBorder="1" applyAlignment="1">
      <alignment horizontal="center" vertical="top" wrapText="1"/>
    </xf>
    <xf numFmtId="9" fontId="61" fillId="24" borderId="13" xfId="0" applyNumberFormat="1" applyFont="1" applyFill="1" applyBorder="1" applyAlignment="1">
      <alignment horizontal="center" vertical="top" wrapText="1"/>
    </xf>
    <xf numFmtId="9" fontId="61" fillId="24" borderId="0" xfId="5" applyFont="1" applyFill="1" applyBorder="1" applyAlignment="1">
      <alignment horizontal="center" vertical="top" wrapText="1"/>
    </xf>
    <xf numFmtId="9" fontId="61" fillId="24" borderId="14" xfId="5" applyFont="1" applyFill="1" applyBorder="1" applyAlignment="1">
      <alignment horizontal="center" vertical="top" wrapText="1"/>
    </xf>
    <xf numFmtId="0" fontId="0" fillId="0" borderId="0" xfId="0" applyBorder="1" applyAlignment="1">
      <alignment horizontal="center"/>
    </xf>
    <xf numFmtId="164" fontId="0" fillId="0" borderId="0" xfId="0" applyNumberFormat="1"/>
    <xf numFmtId="9" fontId="61" fillId="24" borderId="0" xfId="0" applyNumberFormat="1" applyFont="1" applyFill="1" applyBorder="1" applyAlignment="1">
      <alignment horizontal="center" vertical="top" wrapText="1"/>
    </xf>
    <xf numFmtId="0" fontId="61" fillId="24" borderId="0" xfId="0" applyFont="1" applyFill="1" applyBorder="1" applyAlignment="1">
      <alignment horizontal="center" vertical="top" wrapText="1"/>
    </xf>
    <xf numFmtId="0" fontId="62" fillId="4" borderId="10" xfId="0" applyFont="1" applyFill="1" applyBorder="1" applyAlignment="1">
      <alignment vertical="top" wrapText="1"/>
    </xf>
    <xf numFmtId="0" fontId="62" fillId="4" borderId="11" xfId="0" applyFont="1" applyFill="1" applyBorder="1" applyAlignment="1">
      <alignment vertical="top" wrapText="1"/>
    </xf>
    <xf numFmtId="0" fontId="62" fillId="4" borderId="12" xfId="0" applyFont="1" applyFill="1" applyBorder="1" applyAlignment="1">
      <alignment vertical="top" wrapText="1"/>
    </xf>
    <xf numFmtId="0" fontId="66" fillId="23" borderId="18" xfId="0" applyFont="1" applyFill="1" applyBorder="1" applyAlignment="1">
      <alignment horizontal="center"/>
    </xf>
    <xf numFmtId="0" fontId="66" fillId="23" borderId="14" xfId="0" applyFont="1" applyFill="1" applyBorder="1" applyAlignment="1">
      <alignment horizontal="center"/>
    </xf>
    <xf numFmtId="0" fontId="66" fillId="23" borderId="0" xfId="0" applyFont="1" applyFill="1" applyBorder="1" applyAlignment="1">
      <alignment horizontal="center"/>
    </xf>
    <xf numFmtId="0" fontId="61" fillId="23" borderId="15" xfId="0" applyFont="1" applyFill="1" applyBorder="1" applyAlignment="1">
      <alignment horizontal="center" vertical="top" wrapText="1"/>
    </xf>
    <xf numFmtId="0" fontId="64" fillId="23" borderId="15" xfId="0" applyFont="1" applyFill="1" applyBorder="1" applyAlignment="1">
      <alignment horizontal="center" vertical="top" wrapText="1"/>
    </xf>
    <xf numFmtId="9" fontId="61" fillId="24" borderId="1" xfId="0" applyNumberFormat="1" applyFont="1" applyFill="1" applyBorder="1" applyAlignment="1">
      <alignment horizontal="center" vertical="top" wrapText="1"/>
    </xf>
    <xf numFmtId="0" fontId="61" fillId="24" borderId="1" xfId="0" applyFont="1" applyFill="1" applyBorder="1" applyAlignment="1">
      <alignment horizontal="center" vertical="top" wrapText="1"/>
    </xf>
    <xf numFmtId="0" fontId="67" fillId="0" borderId="1" xfId="0" applyFont="1" applyFill="1" applyBorder="1" applyAlignment="1" applyProtection="1">
      <alignment horizontal="left" vertical="top" wrapText="1"/>
      <protection locked="0"/>
    </xf>
    <xf numFmtId="0" fontId="68" fillId="5" borderId="1" xfId="0" applyFont="1" applyFill="1" applyBorder="1" applyAlignment="1">
      <alignment horizontal="center" vertical="top" wrapText="1"/>
    </xf>
    <xf numFmtId="164" fontId="68" fillId="0" borderId="1" xfId="4" applyNumberFormat="1" applyFont="1" applyBorder="1" applyAlignment="1">
      <alignment horizontal="right" wrapText="1"/>
    </xf>
    <xf numFmtId="164" fontId="68" fillId="0" borderId="47" xfId="4" applyNumberFormat="1" applyFont="1" applyFill="1" applyBorder="1" applyAlignment="1">
      <alignment horizontal="right" wrapText="1"/>
    </xf>
    <xf numFmtId="164" fontId="67" fillId="25" borderId="1" xfId="6" applyNumberFormat="1" applyFont="1" applyFill="1" applyBorder="1" applyAlignment="1">
      <alignment horizontal="right" wrapText="1"/>
    </xf>
    <xf numFmtId="0" fontId="68" fillId="0" borderId="1" xfId="0" applyFont="1" applyBorder="1" applyAlignment="1">
      <alignment horizontal="center" wrapText="1"/>
    </xf>
    <xf numFmtId="0" fontId="69" fillId="0" borderId="1" xfId="0" applyFont="1" applyFill="1" applyBorder="1" applyAlignment="1">
      <alignment wrapText="1"/>
    </xf>
    <xf numFmtId="0" fontId="68" fillId="0" borderId="1" xfId="0" applyFont="1" applyBorder="1" applyAlignment="1">
      <alignment horizontal="center" vertical="top" wrapText="1"/>
    </xf>
    <xf numFmtId="0" fontId="70" fillId="0" borderId="1" xfId="0" applyFont="1" applyBorder="1" applyAlignment="1">
      <alignment horizontal="center"/>
    </xf>
    <xf numFmtId="164" fontId="67" fillId="26" borderId="1" xfId="6" applyNumberFormat="1" applyFont="1" applyFill="1" applyBorder="1" applyAlignment="1">
      <alignment horizontal="right" wrapText="1"/>
    </xf>
    <xf numFmtId="0" fontId="71" fillId="0" borderId="1" xfId="0" applyFont="1" applyBorder="1" applyAlignment="1">
      <alignment horizontal="center"/>
    </xf>
    <xf numFmtId="0" fontId="70" fillId="0" borderId="1" xfId="0" applyFont="1" applyFill="1" applyBorder="1" applyAlignment="1">
      <alignment horizontal="center"/>
    </xf>
    <xf numFmtId="164" fontId="69" fillId="0" borderId="1" xfId="0" applyNumberFormat="1" applyFont="1" applyBorder="1"/>
    <xf numFmtId="0" fontId="72" fillId="0" borderId="1" xfId="0" applyFont="1" applyFill="1" applyBorder="1" applyAlignment="1">
      <alignment wrapText="1"/>
    </xf>
    <xf numFmtId="164" fontId="72" fillId="0" borderId="1" xfId="0" applyNumberFormat="1" applyFont="1" applyBorder="1"/>
    <xf numFmtId="0" fontId="68" fillId="0" borderId="1" xfId="0" applyFont="1" applyFill="1" applyBorder="1" applyAlignment="1">
      <alignment horizontal="center" wrapText="1"/>
    </xf>
    <xf numFmtId="0" fontId="73" fillId="0" borderId="1" xfId="0" applyFont="1" applyFill="1" applyBorder="1" applyAlignment="1"/>
    <xf numFmtId="164" fontId="68" fillId="0" borderId="1" xfId="4" applyNumberFormat="1" applyFont="1" applyFill="1" applyBorder="1" applyAlignment="1">
      <alignment horizontal="right" wrapText="1"/>
    </xf>
    <xf numFmtId="164" fontId="2" fillId="0" borderId="1" xfId="4" applyNumberFormat="1" applyFont="1" applyFill="1" applyBorder="1" applyAlignment="1"/>
    <xf numFmtId="0" fontId="74" fillId="0" borderId="1" xfId="7" applyFont="1" applyBorder="1" applyAlignment="1">
      <alignment vertical="top" wrapText="1"/>
    </xf>
    <xf numFmtId="0" fontId="74" fillId="0" borderId="1" xfId="7" applyFont="1" applyBorder="1" applyAlignment="1">
      <alignment vertical="top"/>
    </xf>
    <xf numFmtId="43" fontId="68" fillId="0" borderId="1" xfId="6" applyFont="1" applyBorder="1" applyAlignment="1">
      <alignment horizontal="right" wrapText="1"/>
    </xf>
    <xf numFmtId="165" fontId="76" fillId="5" borderId="0" xfId="8" applyNumberFormat="1" applyFont="1" applyFill="1" applyAlignment="1">
      <alignment horizontal="justify" vertical="top"/>
    </xf>
    <xf numFmtId="0" fontId="76" fillId="5" borderId="0" xfId="7" applyFont="1" applyFill="1" applyAlignment="1">
      <alignment horizontal="justify" vertical="top"/>
    </xf>
    <xf numFmtId="0" fontId="77" fillId="0" borderId="1" xfId="0" applyFont="1" applyBorder="1" applyAlignment="1">
      <alignment horizontal="center" wrapText="1"/>
    </xf>
    <xf numFmtId="0" fontId="68" fillId="0" borderId="1" xfId="0" applyFont="1" applyBorder="1" applyAlignment="1">
      <alignment horizontal="center"/>
    </xf>
    <xf numFmtId="0" fontId="68" fillId="0" borderId="1" xfId="0" applyFont="1" applyBorder="1" applyAlignment="1">
      <alignment wrapText="1"/>
    </xf>
    <xf numFmtId="0" fontId="66" fillId="0" borderId="1" xfId="0" applyFont="1" applyBorder="1"/>
    <xf numFmtId="0" fontId="68" fillId="0" borderId="1" xfId="0" applyFont="1" applyBorder="1"/>
    <xf numFmtId="164" fontId="78" fillId="0" borderId="1" xfId="4" applyNumberFormat="1" applyFont="1" applyBorder="1" applyAlignment="1">
      <alignment horizontal="right" wrapText="1"/>
    </xf>
    <xf numFmtId="44" fontId="0" fillId="0" borderId="0" xfId="0" applyNumberFormat="1"/>
    <xf numFmtId="0" fontId="79" fillId="13" borderId="39" xfId="0" applyFont="1" applyFill="1" applyBorder="1" applyAlignment="1">
      <alignment vertical="top" wrapText="1"/>
    </xf>
    <xf numFmtId="0" fontId="18" fillId="20" borderId="1" xfId="0" applyFont="1" applyFill="1" applyBorder="1" applyAlignment="1">
      <alignment vertical="center" wrapText="1"/>
    </xf>
    <xf numFmtId="0" fontId="0" fillId="0" borderId="2" xfId="0" applyBorder="1" applyAlignment="1">
      <alignment horizontal="center"/>
    </xf>
    <xf numFmtId="0" fontId="0" fillId="0" borderId="46" xfId="0" applyBorder="1" applyAlignment="1">
      <alignment horizontal="center"/>
    </xf>
    <xf numFmtId="44" fontId="0" fillId="0" borderId="1" xfId="0" applyNumberFormat="1" applyBorder="1"/>
    <xf numFmtId="10" fontId="0" fillId="0" borderId="1" xfId="5" applyNumberFormat="1" applyFont="1" applyBorder="1" applyAlignment="1">
      <alignment vertical="center"/>
    </xf>
    <xf numFmtId="9" fontId="0" fillId="0" borderId="1" xfId="0" applyNumberFormat="1" applyBorder="1"/>
    <xf numFmtId="0" fontId="0" fillId="0" borderId="19" xfId="0" applyBorder="1" applyAlignment="1">
      <alignment horizontal="center" vertical="center"/>
    </xf>
    <xf numFmtId="44" fontId="0" fillId="0" borderId="19" xfId="0" applyNumberFormat="1" applyBorder="1"/>
    <xf numFmtId="9" fontId="0" fillId="0" borderId="19" xfId="5" applyFont="1" applyBorder="1" applyAlignment="1">
      <alignment vertical="center"/>
    </xf>
    <xf numFmtId="44" fontId="18" fillId="0" borderId="19" xfId="4" applyFont="1" applyBorder="1" applyAlignment="1">
      <alignment vertical="center"/>
    </xf>
    <xf numFmtId="0" fontId="0" fillId="0" borderId="87" xfId="0" applyBorder="1"/>
    <xf numFmtId="0" fontId="0" fillId="0" borderId="19" xfId="0" applyBorder="1" applyAlignment="1">
      <alignment horizontal="center"/>
    </xf>
    <xf numFmtId="0" fontId="0" fillId="0" borderId="24" xfId="0" applyBorder="1"/>
    <xf numFmtId="0" fontId="0" fillId="0" borderId="22" xfId="0" applyBorder="1"/>
    <xf numFmtId="0" fontId="0" fillId="0" borderId="3" xfId="0" applyBorder="1"/>
    <xf numFmtId="0" fontId="0" fillId="0" borderId="21" xfId="0" applyBorder="1" applyAlignment="1">
      <alignment horizontal="center"/>
    </xf>
    <xf numFmtId="9" fontId="0" fillId="0" borderId="19" xfId="0" applyNumberFormat="1" applyBorder="1"/>
    <xf numFmtId="0" fontId="51" fillId="18" borderId="13" xfId="0" applyFont="1" applyFill="1" applyBorder="1" applyAlignment="1">
      <alignment vertical="center" wrapText="1"/>
    </xf>
    <xf numFmtId="0" fontId="0" fillId="23" borderId="0" xfId="0" applyFill="1"/>
    <xf numFmtId="44" fontId="41" fillId="23" borderId="0" xfId="4" applyFont="1" applyFill="1"/>
    <xf numFmtId="0" fontId="0" fillId="27" borderId="0" xfId="0" applyFill="1"/>
    <xf numFmtId="44" fontId="41" fillId="27" borderId="0" xfId="4" applyFont="1" applyFill="1"/>
    <xf numFmtId="0" fontId="0" fillId="5" borderId="1" xfId="0" applyFill="1" applyBorder="1"/>
    <xf numFmtId="44" fontId="0" fillId="5" borderId="1" xfId="4" applyFont="1" applyFill="1" applyBorder="1"/>
    <xf numFmtId="44" fontId="44" fillId="5" borderId="1" xfId="4" applyFont="1" applyFill="1" applyBorder="1"/>
    <xf numFmtId="0" fontId="44" fillId="5" borderId="1" xfId="0" applyFont="1" applyFill="1" applyBorder="1"/>
    <xf numFmtId="44" fontId="41" fillId="5" borderId="1" xfId="4" applyFont="1" applyFill="1" applyBorder="1"/>
    <xf numFmtId="0" fontId="0" fillId="0" borderId="1" xfId="0" applyBorder="1" applyAlignment="1">
      <alignment horizontal="center"/>
    </xf>
    <xf numFmtId="0" fontId="17" fillId="6" borderId="1" xfId="0" applyFont="1" applyFill="1" applyBorder="1" applyAlignment="1">
      <alignment horizontal="center" vertical="center"/>
    </xf>
    <xf numFmtId="0" fontId="0" fillId="0" borderId="1" xfId="0" applyBorder="1" applyAlignment="1">
      <alignment horizontal="center"/>
    </xf>
    <xf numFmtId="0" fontId="18" fillId="20" borderId="1" xfId="0" applyFont="1" applyFill="1" applyBorder="1" applyAlignment="1">
      <alignment vertical="center"/>
    </xf>
    <xf numFmtId="0" fontId="0" fillId="0" borderId="1" xfId="0" applyBorder="1" applyAlignment="1">
      <alignment horizontal="left" vertical="center"/>
    </xf>
    <xf numFmtId="0" fontId="18" fillId="20" borderId="46" xfId="0" applyFont="1" applyFill="1" applyBorder="1" applyAlignment="1">
      <alignment vertical="center"/>
    </xf>
    <xf numFmtId="0" fontId="0" fillId="0" borderId="46" xfId="0" applyBorder="1" applyAlignment="1">
      <alignment vertical="center"/>
    </xf>
    <xf numFmtId="0" fontId="0" fillId="0" borderId="46" xfId="0" applyBorder="1" applyAlignment="1">
      <alignment horizontal="left" vertical="center"/>
    </xf>
    <xf numFmtId="1" fontId="18" fillId="0" borderId="1" xfId="4" applyNumberFormat="1" applyFont="1" applyBorder="1" applyAlignment="1">
      <alignment horizontal="center" vertical="center"/>
    </xf>
    <xf numFmtId="0" fontId="18" fillId="0" borderId="19" xfId="0" applyNumberFormat="1" applyFont="1" applyBorder="1"/>
    <xf numFmtId="1" fontId="17" fillId="6" borderId="56" xfId="0" applyNumberFormat="1" applyFont="1" applyFill="1" applyBorder="1" applyAlignment="1">
      <alignment horizontal="center"/>
    </xf>
    <xf numFmtId="1" fontId="41" fillId="20" borderId="30" xfId="0" applyNumberFormat="1" applyFont="1" applyFill="1" applyBorder="1" applyAlignment="1">
      <alignment horizontal="center"/>
    </xf>
    <xf numFmtId="1" fontId="0" fillId="0" borderId="1" xfId="0" applyNumberFormat="1" applyBorder="1" applyAlignment="1">
      <alignment horizontal="center" vertical="center"/>
    </xf>
    <xf numFmtId="1" fontId="0" fillId="0" borderId="46" xfId="0" applyNumberFormat="1" applyBorder="1" applyAlignment="1">
      <alignment horizontal="center" vertical="center"/>
    </xf>
    <xf numFmtId="1" fontId="18" fillId="0" borderId="21" xfId="4" applyNumberFormat="1" applyFont="1" applyBorder="1" applyAlignment="1">
      <alignment horizontal="center" vertical="center"/>
    </xf>
    <xf numFmtId="1" fontId="0" fillId="0" borderId="0" xfId="0" applyNumberFormat="1" applyAlignment="1">
      <alignment horizontal="center"/>
    </xf>
    <xf numFmtId="0" fontId="81" fillId="0" borderId="0" xfId="0" applyFont="1" applyFill="1" applyAlignment="1">
      <alignment vertical="center"/>
    </xf>
    <xf numFmtId="0" fontId="81" fillId="0" borderId="20" xfId="0" applyFont="1" applyBorder="1" applyAlignment="1">
      <alignment vertical="center"/>
    </xf>
    <xf numFmtId="0" fontId="81" fillId="0" borderId="22" xfId="0" applyFont="1" applyBorder="1" applyAlignment="1">
      <alignment vertical="center"/>
    </xf>
    <xf numFmtId="0" fontId="81" fillId="0" borderId="21" xfId="0" applyFont="1" applyBorder="1" applyAlignment="1">
      <alignment vertical="center"/>
    </xf>
    <xf numFmtId="0" fontId="81" fillId="0" borderId="78" xfId="0" applyFont="1" applyBorder="1" applyAlignment="1">
      <alignment vertical="center"/>
    </xf>
    <xf numFmtId="0" fontId="81" fillId="0" borderId="79" xfId="0" applyFont="1" applyBorder="1" applyAlignment="1">
      <alignment vertical="center"/>
    </xf>
    <xf numFmtId="0" fontId="81" fillId="0" borderId="39" xfId="0" applyFont="1" applyBorder="1" applyAlignment="1">
      <alignment vertical="center"/>
    </xf>
    <xf numFmtId="0" fontId="81" fillId="0" borderId="25" xfId="0" applyFont="1" applyBorder="1" applyAlignment="1">
      <alignment vertical="center"/>
    </xf>
    <xf numFmtId="0" fontId="81" fillId="0" borderId="1" xfId="0" applyFont="1" applyBorder="1" applyAlignment="1">
      <alignment vertical="center"/>
    </xf>
    <xf numFmtId="0" fontId="81" fillId="0" borderId="43" xfId="0" applyFont="1" applyBorder="1" applyAlignment="1">
      <alignment vertical="center"/>
    </xf>
    <xf numFmtId="0" fontId="81" fillId="0" borderId="75" xfId="0" applyFont="1" applyBorder="1" applyAlignment="1">
      <alignment vertical="center"/>
    </xf>
    <xf numFmtId="0" fontId="82" fillId="18" borderId="4" xfId="0" applyFont="1" applyFill="1" applyBorder="1" applyAlignment="1">
      <alignment horizontal="center" vertical="center" wrapText="1"/>
    </xf>
    <xf numFmtId="0" fontId="81" fillId="19" borderId="39" xfId="0" applyFont="1" applyFill="1" applyBorder="1" applyAlignment="1">
      <alignment vertical="center"/>
    </xf>
    <xf numFmtId="0" fontId="81" fillId="19" borderId="25" xfId="0" applyFont="1" applyFill="1" applyBorder="1" applyAlignment="1">
      <alignment vertical="center"/>
    </xf>
    <xf numFmtId="0" fontId="81" fillId="19" borderId="1" xfId="0" applyFont="1" applyFill="1" applyBorder="1" applyAlignment="1">
      <alignment vertical="center"/>
    </xf>
    <xf numFmtId="0" fontId="81" fillId="19" borderId="43" xfId="0" applyFont="1" applyFill="1" applyBorder="1" applyAlignment="1">
      <alignment vertical="center"/>
    </xf>
    <xf numFmtId="0" fontId="81" fillId="19" borderId="75" xfId="0" applyFont="1" applyFill="1" applyBorder="1" applyAlignment="1">
      <alignment vertical="center"/>
    </xf>
    <xf numFmtId="0" fontId="82" fillId="18" borderId="10" xfId="0" applyFont="1" applyFill="1" applyBorder="1" applyAlignment="1">
      <alignment vertical="center" wrapText="1"/>
    </xf>
    <xf numFmtId="0" fontId="82" fillId="0" borderId="16" xfId="0" applyFont="1" applyBorder="1" applyAlignment="1">
      <alignment horizontal="center" vertical="center" wrapText="1"/>
    </xf>
    <xf numFmtId="0" fontId="18" fillId="13" borderId="39" xfId="0" applyFont="1" applyFill="1" applyBorder="1" applyAlignment="1">
      <alignment wrapText="1"/>
    </xf>
    <xf numFmtId="0" fontId="0" fillId="0" borderId="1" xfId="0" applyFont="1" applyBorder="1" applyAlignment="1">
      <alignment horizontal="center" vertical="center"/>
    </xf>
    <xf numFmtId="9" fontId="0" fillId="0" borderId="1" xfId="0" applyNumberFormat="1" applyFont="1" applyBorder="1"/>
    <xf numFmtId="44" fontId="0" fillId="0" borderId="1" xfId="0" applyNumberFormat="1" applyFont="1" applyBorder="1"/>
    <xf numFmtId="1" fontId="0" fillId="0" borderId="1" xfId="0" applyNumberFormat="1" applyFont="1" applyBorder="1" applyAlignment="1">
      <alignment horizontal="center"/>
    </xf>
    <xf numFmtId="0" fontId="0" fillId="0" borderId="1" xfId="0" applyFont="1" applyBorder="1"/>
    <xf numFmtId="0" fontId="0" fillId="0" borderId="2" xfId="0" applyFont="1" applyBorder="1" applyAlignment="1">
      <alignment horizontal="center" vertical="center"/>
    </xf>
    <xf numFmtId="1" fontId="0" fillId="0" borderId="2" xfId="0" applyNumberFormat="1" applyFont="1" applyBorder="1" applyAlignment="1">
      <alignment horizontal="center"/>
    </xf>
    <xf numFmtId="0" fontId="0" fillId="0" borderId="46" xfId="0" applyFont="1" applyBorder="1" applyAlignment="1">
      <alignment horizontal="center" vertical="center"/>
    </xf>
    <xf numFmtId="1" fontId="0" fillId="0" borderId="46" xfId="0" applyNumberFormat="1" applyFont="1" applyBorder="1" applyAlignment="1">
      <alignment horizontal="center"/>
    </xf>
    <xf numFmtId="0" fontId="0" fillId="0" borderId="21" xfId="0" applyFont="1" applyBorder="1" applyAlignment="1">
      <alignment horizontal="center" vertical="center"/>
    </xf>
    <xf numFmtId="9" fontId="0" fillId="0" borderId="21" xfId="0" applyNumberFormat="1" applyFont="1" applyBorder="1"/>
    <xf numFmtId="0" fontId="0" fillId="0" borderId="1" xfId="0" applyFont="1" applyBorder="1" applyAlignment="1">
      <alignment vertical="center"/>
    </xf>
    <xf numFmtId="1" fontId="0" fillId="0" borderId="1" xfId="0" applyNumberFormat="1" applyFont="1" applyBorder="1" applyAlignment="1">
      <alignment horizontal="center" vertical="center"/>
    </xf>
    <xf numFmtId="44" fontId="0" fillId="0" borderId="1" xfId="4" applyFont="1" applyBorder="1"/>
    <xf numFmtId="0" fontId="82" fillId="18" borderId="13" xfId="0" applyFont="1" applyFill="1" applyBorder="1" applyAlignment="1">
      <alignment horizontal="center" vertical="center" wrapText="1"/>
    </xf>
    <xf numFmtId="44" fontId="0" fillId="0" borderId="0" xfId="4" applyFont="1"/>
    <xf numFmtId="9" fontId="0" fillId="0" borderId="1" xfId="5" applyFont="1" applyBorder="1"/>
    <xf numFmtId="166" fontId="0" fillId="0" borderId="1" xfId="5" applyNumberFormat="1" applyFont="1" applyBorder="1"/>
    <xf numFmtId="10" fontId="0" fillId="0" borderId="1" xfId="5" applyNumberFormat="1" applyFont="1" applyBorder="1"/>
    <xf numFmtId="0" fontId="18" fillId="21" borderId="39" xfId="0" applyFont="1" applyFill="1" applyBorder="1"/>
    <xf numFmtId="0" fontId="0" fillId="21" borderId="1" xfId="0" applyFont="1" applyFill="1" applyBorder="1" applyAlignment="1">
      <alignment horizontal="center" vertical="center"/>
    </xf>
    <xf numFmtId="9" fontId="0" fillId="21" borderId="1" xfId="5" applyFont="1" applyFill="1" applyBorder="1" applyAlignment="1">
      <alignment vertical="center"/>
    </xf>
    <xf numFmtId="44" fontId="18" fillId="21" borderId="1" xfId="4" applyFont="1" applyFill="1" applyBorder="1" applyAlignment="1">
      <alignment vertical="center"/>
    </xf>
    <xf numFmtId="9" fontId="0" fillId="21" borderId="1" xfId="5" applyFont="1" applyFill="1" applyBorder="1"/>
    <xf numFmtId="44" fontId="0" fillId="21" borderId="1" xfId="4" applyFont="1" applyFill="1" applyBorder="1"/>
    <xf numFmtId="9" fontId="0" fillId="21" borderId="1" xfId="0" applyNumberFormat="1" applyFont="1" applyFill="1" applyBorder="1"/>
    <xf numFmtId="44" fontId="0" fillId="21" borderId="1" xfId="0" applyNumberFormat="1" applyFont="1" applyFill="1" applyBorder="1"/>
    <xf numFmtId="0" fontId="0" fillId="21" borderId="1" xfId="0" applyFill="1" applyBorder="1" applyAlignment="1">
      <alignment horizontal="center"/>
    </xf>
    <xf numFmtId="0" fontId="0" fillId="21" borderId="25" xfId="0" applyFill="1" applyBorder="1"/>
    <xf numFmtId="0" fontId="0" fillId="21" borderId="0" xfId="0" applyFill="1"/>
    <xf numFmtId="0" fontId="18" fillId="21" borderId="39" xfId="0" applyFont="1" applyFill="1" applyBorder="1" applyAlignment="1">
      <alignment vertical="top" wrapText="1"/>
    </xf>
    <xf numFmtId="1" fontId="18" fillId="21" borderId="19" xfId="0" applyNumberFormat="1" applyFont="1" applyFill="1" applyBorder="1" applyAlignment="1">
      <alignment horizontal="center"/>
    </xf>
    <xf numFmtId="0" fontId="0" fillId="21" borderId="19" xfId="0" applyFont="1" applyFill="1" applyBorder="1" applyAlignment="1">
      <alignment horizontal="center" vertical="center"/>
    </xf>
    <xf numFmtId="0" fontId="0" fillId="21" borderId="19" xfId="0" applyFill="1" applyBorder="1" applyAlignment="1">
      <alignment horizontal="center"/>
    </xf>
    <xf numFmtId="0" fontId="0" fillId="21" borderId="24" xfId="0" applyFill="1" applyBorder="1"/>
    <xf numFmtId="0" fontId="0" fillId="21" borderId="21" xfId="0" applyFont="1" applyFill="1" applyBorder="1" applyAlignment="1">
      <alignment horizontal="center" vertical="center"/>
    </xf>
    <xf numFmtId="1" fontId="18" fillId="21" borderId="21" xfId="4" applyNumberFormat="1" applyFont="1" applyFill="1" applyBorder="1" applyAlignment="1">
      <alignment horizontal="center" vertical="center"/>
    </xf>
    <xf numFmtId="0" fontId="0" fillId="21" borderId="21" xfId="0" applyFill="1" applyBorder="1" applyAlignment="1">
      <alignment horizontal="center"/>
    </xf>
    <xf numFmtId="0" fontId="0" fillId="21" borderId="22" xfId="0" applyFill="1" applyBorder="1"/>
    <xf numFmtId="10" fontId="0" fillId="21" borderId="1" xfId="5" applyNumberFormat="1" applyFont="1" applyFill="1" applyBorder="1" applyAlignment="1">
      <alignment vertical="center"/>
    </xf>
    <xf numFmtId="0" fontId="18" fillId="21" borderId="23" xfId="0" applyFont="1" applyFill="1" applyBorder="1" applyAlignment="1">
      <alignment vertical="top" wrapText="1"/>
    </xf>
    <xf numFmtId="0" fontId="0" fillId="21" borderId="19" xfId="0" applyFont="1" applyFill="1" applyBorder="1" applyAlignment="1">
      <alignment horizontal="center" vertical="center" wrapText="1"/>
    </xf>
    <xf numFmtId="1" fontId="0" fillId="21" borderId="19" xfId="0" applyNumberFormat="1" applyFont="1" applyFill="1" applyBorder="1" applyAlignment="1">
      <alignment horizontal="center"/>
    </xf>
    <xf numFmtId="0" fontId="18" fillId="0" borderId="39" xfId="0" applyFont="1" applyFill="1" applyBorder="1"/>
    <xf numFmtId="0" fontId="82" fillId="0" borderId="10" xfId="0" applyFont="1" applyFill="1" applyBorder="1" applyAlignment="1">
      <alignment vertical="center" wrapText="1"/>
    </xf>
    <xf numFmtId="0" fontId="81" fillId="0" borderId="32" xfId="0" applyFont="1" applyFill="1" applyBorder="1" applyAlignment="1" applyProtection="1">
      <alignment horizontal="center" vertical="center" wrapText="1"/>
      <protection locked="0"/>
    </xf>
    <xf numFmtId="1" fontId="0" fillId="0" borderId="1" xfId="0" applyNumberFormat="1" applyFont="1" applyFill="1" applyBorder="1" applyAlignment="1">
      <alignment horizontal="center"/>
    </xf>
    <xf numFmtId="0" fontId="0" fillId="0" borderId="1" xfId="0" applyFont="1" applyFill="1" applyBorder="1" applyAlignment="1">
      <alignment horizontal="center" vertical="center"/>
    </xf>
    <xf numFmtId="44" fontId="0" fillId="0" borderId="1" xfId="4" applyFont="1" applyFill="1" applyBorder="1"/>
    <xf numFmtId="9" fontId="0" fillId="0" borderId="1" xfId="5" applyFont="1" applyFill="1" applyBorder="1"/>
    <xf numFmtId="0" fontId="0" fillId="0" borderId="1" xfId="0" applyFill="1" applyBorder="1" applyAlignment="1">
      <alignment horizontal="center"/>
    </xf>
    <xf numFmtId="0" fontId="0" fillId="0" borderId="25" xfId="0" applyFill="1" applyBorder="1"/>
    <xf numFmtId="0" fontId="18" fillId="21" borderId="39" xfId="0" applyFont="1" applyFill="1" applyBorder="1" applyAlignment="1">
      <alignment wrapText="1"/>
    </xf>
    <xf numFmtId="1" fontId="18" fillId="21" borderId="1" xfId="4" applyNumberFormat="1" applyFont="1" applyFill="1" applyBorder="1" applyAlignment="1">
      <alignment horizontal="center" vertical="center"/>
    </xf>
    <xf numFmtId="9" fontId="0" fillId="0" borderId="1" xfId="5" applyFont="1" applyFill="1" applyBorder="1" applyAlignment="1">
      <alignment vertical="center"/>
    </xf>
    <xf numFmtId="44" fontId="0" fillId="0" borderId="1" xfId="0" applyNumberFormat="1" applyFont="1" applyFill="1" applyBorder="1"/>
    <xf numFmtId="0" fontId="18" fillId="0" borderId="13" xfId="0" applyFont="1" applyBorder="1"/>
    <xf numFmtId="0" fontId="18" fillId="0" borderId="0" xfId="0" applyFont="1" applyBorder="1"/>
    <xf numFmtId="0" fontId="0" fillId="0" borderId="0" xfId="0" applyFont="1" applyBorder="1" applyAlignment="1">
      <alignment vertical="center"/>
    </xf>
    <xf numFmtId="1" fontId="0" fillId="0" borderId="0" xfId="0" applyNumberFormat="1" applyFont="1" applyBorder="1" applyAlignment="1">
      <alignment horizontal="center" vertical="center"/>
    </xf>
    <xf numFmtId="9" fontId="0" fillId="0" borderId="0" xfId="5" applyFont="1" applyBorder="1" applyAlignment="1">
      <alignment vertical="center"/>
    </xf>
    <xf numFmtId="44" fontId="0" fillId="0" borderId="0" xfId="4" applyFont="1" applyBorder="1" applyAlignment="1">
      <alignment vertical="center"/>
    </xf>
    <xf numFmtId="0" fontId="0" fillId="0" borderId="0" xfId="0" applyFont="1" applyBorder="1"/>
    <xf numFmtId="44" fontId="0" fillId="0" borderId="0" xfId="0" applyNumberFormat="1" applyFont="1" applyBorder="1"/>
    <xf numFmtId="0" fontId="18" fillId="28" borderId="39" xfId="0" applyFont="1" applyFill="1" applyBorder="1"/>
    <xf numFmtId="0" fontId="82" fillId="28" borderId="10" xfId="0" applyFont="1" applyFill="1" applyBorder="1" applyAlignment="1">
      <alignment vertical="center" wrapText="1"/>
    </xf>
    <xf numFmtId="0" fontId="81" fillId="28" borderId="64" xfId="0" applyFont="1" applyFill="1" applyBorder="1" applyAlignment="1" applyProtection="1">
      <alignment horizontal="center" vertical="center" wrapText="1"/>
      <protection locked="0"/>
    </xf>
    <xf numFmtId="1" fontId="0" fillId="28" borderId="1" xfId="0" applyNumberFormat="1" applyFont="1" applyFill="1" applyBorder="1" applyAlignment="1">
      <alignment horizontal="center"/>
    </xf>
    <xf numFmtId="0" fontId="0" fillId="28" borderId="1" xfId="0" applyFont="1" applyFill="1" applyBorder="1" applyAlignment="1">
      <alignment horizontal="center" vertical="center"/>
    </xf>
    <xf numFmtId="9" fontId="0" fillId="28" borderId="1" xfId="5" applyFont="1" applyFill="1" applyBorder="1" applyAlignment="1">
      <alignment vertical="center"/>
    </xf>
    <xf numFmtId="44" fontId="18" fillId="28" borderId="1" xfId="4" applyFont="1" applyFill="1" applyBorder="1" applyAlignment="1">
      <alignment vertical="center"/>
    </xf>
    <xf numFmtId="9" fontId="0" fillId="28" borderId="1" xfId="5" applyFont="1" applyFill="1" applyBorder="1"/>
    <xf numFmtId="44" fontId="0" fillId="28" borderId="1" xfId="4" applyFont="1" applyFill="1" applyBorder="1"/>
    <xf numFmtId="10" fontId="0" fillId="28" borderId="1" xfId="5" applyNumberFormat="1" applyFont="1" applyFill="1" applyBorder="1"/>
    <xf numFmtId="9" fontId="0" fillId="28" borderId="1" xfId="0" applyNumberFormat="1" applyFont="1" applyFill="1" applyBorder="1"/>
    <xf numFmtId="44" fontId="0" fillId="28" borderId="1" xfId="0" applyNumberFormat="1" applyFont="1" applyFill="1" applyBorder="1"/>
    <xf numFmtId="0" fontId="0" fillId="28" borderId="1" xfId="0" applyFill="1" applyBorder="1" applyAlignment="1">
      <alignment horizontal="center"/>
    </xf>
    <xf numFmtId="0" fontId="0" fillId="28" borderId="25" xfId="0" applyFill="1" applyBorder="1"/>
    <xf numFmtId="0" fontId="0" fillId="28" borderId="0" xfId="0" applyFill="1"/>
    <xf numFmtId="10" fontId="0" fillId="28" borderId="1" xfId="5" applyNumberFormat="1" applyFont="1" applyFill="1" applyBorder="1" applyAlignment="1">
      <alignment vertical="center"/>
    </xf>
    <xf numFmtId="0" fontId="82" fillId="28" borderId="9" xfId="0" applyFont="1" applyFill="1" applyBorder="1" applyAlignment="1">
      <alignment horizontal="center" vertical="center" wrapText="1"/>
    </xf>
    <xf numFmtId="1" fontId="0" fillId="28" borderId="2" xfId="0" applyNumberFormat="1" applyFont="1" applyFill="1" applyBorder="1" applyAlignment="1">
      <alignment horizontal="center"/>
    </xf>
    <xf numFmtId="0" fontId="0" fillId="28" borderId="2" xfId="0" applyFont="1" applyFill="1" applyBorder="1" applyAlignment="1">
      <alignment horizontal="center" vertical="center"/>
    </xf>
    <xf numFmtId="0" fontId="0" fillId="28" borderId="2" xfId="0" applyFill="1" applyBorder="1" applyAlignment="1">
      <alignment horizontal="center"/>
    </xf>
    <xf numFmtId="0" fontId="0" fillId="28" borderId="3" xfId="0" applyFill="1" applyBorder="1"/>
    <xf numFmtId="0" fontId="81" fillId="5" borderId="39" xfId="0" applyFont="1" applyFill="1" applyBorder="1" applyAlignment="1">
      <alignment vertical="center"/>
    </xf>
    <xf numFmtId="0" fontId="81" fillId="5" borderId="25" xfId="0" applyFont="1" applyFill="1" applyBorder="1" applyAlignment="1">
      <alignment vertical="center"/>
    </xf>
    <xf numFmtId="0" fontId="81" fillId="5" borderId="1" xfId="0" applyFont="1" applyFill="1" applyBorder="1" applyAlignment="1">
      <alignment vertical="center"/>
    </xf>
    <xf numFmtId="0" fontId="81" fillId="5" borderId="43" xfId="0" applyFont="1" applyFill="1" applyBorder="1" applyAlignment="1">
      <alignment vertical="center"/>
    </xf>
    <xf numFmtId="0" fontId="81" fillId="5" borderId="75" xfId="0" applyFont="1" applyFill="1" applyBorder="1" applyAlignment="1">
      <alignment vertical="center"/>
    </xf>
    <xf numFmtId="0" fontId="20" fillId="5" borderId="25" xfId="0" applyFont="1" applyFill="1" applyBorder="1" applyAlignment="1">
      <alignment vertical="center"/>
    </xf>
    <xf numFmtId="0" fontId="20" fillId="5" borderId="0" xfId="0" applyFont="1" applyFill="1" applyAlignment="1">
      <alignment vertical="center"/>
    </xf>
    <xf numFmtId="0" fontId="84" fillId="18" borderId="1" xfId="9" applyFill="1" applyBorder="1" applyAlignment="1">
      <alignment horizontal="center" vertical="center" wrapText="1"/>
    </xf>
    <xf numFmtId="0" fontId="82" fillId="0" borderId="1" xfId="0" applyFont="1" applyFill="1" applyBorder="1" applyAlignment="1">
      <alignment horizontal="center" vertical="center" wrapText="1"/>
    </xf>
    <xf numFmtId="0" fontId="82" fillId="18" borderId="1" xfId="0" applyFont="1" applyFill="1" applyBorder="1" applyAlignment="1">
      <alignment horizontal="center" vertical="center" wrapText="1"/>
    </xf>
    <xf numFmtId="10" fontId="82" fillId="0" borderId="1" xfId="0" applyNumberFormat="1" applyFont="1" applyFill="1" applyBorder="1" applyAlignment="1">
      <alignment horizontal="center" vertical="center" wrapText="1"/>
    </xf>
    <xf numFmtId="10" fontId="82" fillId="18" borderId="1" xfId="0" applyNumberFormat="1" applyFont="1" applyFill="1" applyBorder="1" applyAlignment="1">
      <alignment horizontal="center" vertical="center" wrapText="1"/>
    </xf>
    <xf numFmtId="0" fontId="82" fillId="0" borderId="1" xfId="0" applyFont="1" applyBorder="1" applyAlignment="1">
      <alignment horizontal="center" vertical="center" wrapText="1"/>
    </xf>
    <xf numFmtId="0" fontId="83" fillId="18" borderId="1" xfId="0" applyFont="1" applyFill="1" applyBorder="1" applyAlignment="1">
      <alignment horizontal="center" vertical="center" wrapText="1"/>
    </xf>
    <xf numFmtId="9" fontId="82" fillId="18" borderId="1" xfId="0" applyNumberFormat="1" applyFont="1" applyFill="1" applyBorder="1" applyAlignment="1">
      <alignment horizontal="center" vertical="center" wrapText="1"/>
    </xf>
    <xf numFmtId="0" fontId="83" fillId="5" borderId="1" xfId="0" applyFont="1" applyFill="1" applyBorder="1" applyAlignment="1">
      <alignment horizontal="center" vertical="center" wrapText="1"/>
    </xf>
    <xf numFmtId="0" fontId="82" fillId="5" borderId="1" xfId="0" applyFont="1" applyFill="1" applyBorder="1" applyAlignment="1">
      <alignment horizontal="center" vertical="center" wrapText="1"/>
    </xf>
    <xf numFmtId="9" fontId="82" fillId="5" borderId="1" xfId="0" applyNumberFormat="1" applyFont="1" applyFill="1" applyBorder="1" applyAlignment="1">
      <alignment horizontal="center" vertical="center" wrapText="1"/>
    </xf>
    <xf numFmtId="0" fontId="83" fillId="5" borderId="1" xfId="0" applyFont="1" applyFill="1" applyBorder="1" applyAlignment="1">
      <alignment horizontal="center" vertical="center"/>
    </xf>
    <xf numFmtId="0" fontId="80" fillId="7" borderId="39" xfId="0" applyFont="1" applyFill="1" applyBorder="1" applyAlignment="1" applyProtection="1">
      <alignment horizontal="center" vertical="center"/>
    </xf>
    <xf numFmtId="0" fontId="81" fillId="0" borderId="25" xfId="0" applyFont="1" applyFill="1" applyBorder="1" applyAlignment="1" applyProtection="1">
      <alignment horizontal="center" vertical="center" wrapText="1"/>
      <protection locked="0"/>
    </xf>
    <xf numFmtId="0" fontId="80" fillId="7" borderId="39" xfId="0" applyFont="1" applyFill="1" applyBorder="1" applyAlignment="1" applyProtection="1">
      <alignment horizontal="center" vertical="center" wrapText="1"/>
    </xf>
    <xf numFmtId="0" fontId="81" fillId="0" borderId="25" xfId="0" applyFont="1" applyBorder="1" applyAlignment="1" applyProtection="1">
      <alignment horizontal="center" vertical="center" wrapText="1"/>
      <protection locked="0"/>
    </xf>
    <xf numFmtId="0" fontId="81" fillId="5" borderId="25" xfId="0" applyFont="1" applyFill="1" applyBorder="1" applyAlignment="1" applyProtection="1">
      <alignment horizontal="center" vertical="center" wrapText="1"/>
      <protection locked="0"/>
    </xf>
    <xf numFmtId="0" fontId="80" fillId="5" borderId="2" xfId="0" applyFont="1" applyFill="1" applyBorder="1" applyAlignment="1" applyProtection="1">
      <alignment horizontal="center" vertical="center"/>
    </xf>
    <xf numFmtId="0" fontId="81" fillId="5" borderId="25" xfId="0" applyFont="1" applyFill="1" applyBorder="1" applyAlignment="1" applyProtection="1">
      <alignment horizontal="center" vertical="center" wrapText="1"/>
      <protection locked="0"/>
    </xf>
    <xf numFmtId="0" fontId="81" fillId="5" borderId="1" xfId="0" applyFont="1" applyFill="1" applyBorder="1" applyAlignment="1" applyProtection="1">
      <alignment horizontal="center" vertical="center" wrapText="1"/>
      <protection locked="0"/>
    </xf>
    <xf numFmtId="9" fontId="81" fillId="5" borderId="1" xfId="0" applyNumberFormat="1" applyFont="1" applyFill="1" applyBorder="1" applyAlignment="1" applyProtection="1">
      <alignment horizontal="center" vertical="center" wrapText="1"/>
      <protection locked="0"/>
    </xf>
    <xf numFmtId="0" fontId="83" fillId="5" borderId="1" xfId="0" applyFont="1" applyFill="1" applyBorder="1" applyAlignment="1">
      <alignment horizontal="center" vertical="center"/>
    </xf>
    <xf numFmtId="0" fontId="82" fillId="5" borderId="1" xfId="0" applyFont="1" applyFill="1" applyBorder="1" applyAlignment="1">
      <alignment horizontal="center" vertical="center" wrapText="1"/>
    </xf>
    <xf numFmtId="0" fontId="83" fillId="5" borderId="1" xfId="0" applyFont="1" applyFill="1" applyBorder="1" applyAlignment="1">
      <alignment horizontal="center" vertical="center" wrapText="1"/>
    </xf>
    <xf numFmtId="0" fontId="6" fillId="4" borderId="10" xfId="0" applyFont="1" applyFill="1" applyBorder="1" applyAlignment="1">
      <alignment horizontal="center" vertical="center"/>
    </xf>
    <xf numFmtId="0" fontId="6" fillId="4" borderId="11" xfId="0" applyFont="1" applyFill="1" applyBorder="1" applyAlignment="1">
      <alignment horizontal="center" vertical="center"/>
    </xf>
    <xf numFmtId="0" fontId="6" fillId="4" borderId="12" xfId="0" applyFont="1" applyFill="1" applyBorder="1" applyAlignment="1">
      <alignment horizontal="center" vertical="center"/>
    </xf>
    <xf numFmtId="0" fontId="49" fillId="15" borderId="15" xfId="0" applyFont="1" applyFill="1" applyBorder="1" applyAlignment="1">
      <alignment horizontal="center" vertical="center" wrapText="1"/>
    </xf>
    <xf numFmtId="0" fontId="49" fillId="15" borderId="18" xfId="0" applyFont="1" applyFill="1" applyBorder="1" applyAlignment="1">
      <alignment horizontal="center" vertical="center" wrapText="1"/>
    </xf>
    <xf numFmtId="0" fontId="49" fillId="15" borderId="74" xfId="0" applyFont="1" applyFill="1" applyBorder="1" applyAlignment="1">
      <alignment horizontal="center" vertical="center" wrapText="1"/>
    </xf>
    <xf numFmtId="3" fontId="0" fillId="5" borderId="47" xfId="0" applyNumberFormat="1" applyFill="1" applyBorder="1" applyAlignment="1" applyProtection="1">
      <alignment horizontal="center" vertical="center" wrapText="1"/>
      <protection hidden="1"/>
    </xf>
    <xf numFmtId="0" fontId="0" fillId="5" borderId="19" xfId="0" applyFill="1" applyBorder="1" applyAlignment="1" applyProtection="1">
      <alignment horizontal="center" vertical="center" wrapText="1"/>
      <protection hidden="1"/>
    </xf>
    <xf numFmtId="3" fontId="32" fillId="3" borderId="47" xfId="0" applyNumberFormat="1" applyFont="1" applyFill="1" applyBorder="1" applyAlignment="1" applyProtection="1">
      <alignment horizontal="center" vertical="center" wrapText="1"/>
      <protection hidden="1"/>
    </xf>
    <xf numFmtId="0" fontId="32" fillId="3" borderId="47" xfId="0" applyFont="1" applyFill="1" applyBorder="1" applyAlignment="1" applyProtection="1">
      <alignment horizontal="center" vertical="center" wrapText="1"/>
      <protection hidden="1"/>
    </xf>
    <xf numFmtId="0" fontId="32" fillId="3" borderId="19" xfId="0" applyFont="1" applyFill="1" applyBorder="1" applyAlignment="1" applyProtection="1">
      <alignment horizontal="center" vertical="center" wrapText="1"/>
      <protection hidden="1"/>
    </xf>
    <xf numFmtId="0" fontId="11" fillId="4" borderId="10" xfId="0" applyFont="1" applyFill="1" applyBorder="1" applyAlignment="1" applyProtection="1">
      <alignment horizontal="center" vertical="center"/>
    </xf>
    <xf numFmtId="0" fontId="11" fillId="4" borderId="11" xfId="0" applyFont="1" applyFill="1" applyBorder="1" applyAlignment="1" applyProtection="1">
      <alignment horizontal="center" vertical="center"/>
    </xf>
    <xf numFmtId="0" fontId="11" fillId="4" borderId="12" xfId="0" applyFont="1" applyFill="1" applyBorder="1" applyAlignment="1" applyProtection="1">
      <alignment horizontal="center" vertical="center"/>
    </xf>
    <xf numFmtId="0" fontId="4" fillId="0" borderId="5" xfId="0" applyFont="1" applyBorder="1" applyAlignment="1" applyProtection="1">
      <alignment horizontal="right" vertical="center" wrapText="1"/>
      <protection locked="0"/>
    </xf>
    <xf numFmtId="0" fontId="0" fillId="5" borderId="47" xfId="0" applyFill="1" applyBorder="1" applyAlignment="1" applyProtection="1">
      <alignment horizontal="center" vertical="center" wrapText="1"/>
      <protection hidden="1"/>
    </xf>
    <xf numFmtId="0" fontId="17" fillId="4" borderId="10" xfId="0" applyFont="1" applyFill="1" applyBorder="1" applyAlignment="1">
      <alignment horizontal="center"/>
    </xf>
    <xf numFmtId="0" fontId="17" fillId="4" borderId="12" xfId="0" applyFont="1" applyFill="1" applyBorder="1" applyAlignment="1">
      <alignment horizontal="center"/>
    </xf>
    <xf numFmtId="0" fontId="15" fillId="0" borderId="5" xfId="0" applyFont="1" applyBorder="1" applyAlignment="1">
      <alignment horizontal="right" vertical="center" wrapText="1"/>
    </xf>
    <xf numFmtId="0" fontId="15" fillId="0" borderId="0" xfId="0" applyFont="1" applyBorder="1" applyAlignment="1">
      <alignment horizontal="right" vertical="center" wrapText="1"/>
    </xf>
    <xf numFmtId="0" fontId="13" fillId="4" borderId="0" xfId="0" applyFont="1" applyFill="1" applyBorder="1" applyAlignment="1">
      <alignment horizontal="center" vertical="center"/>
    </xf>
    <xf numFmtId="0" fontId="14" fillId="2" borderId="10" xfId="0" applyFont="1" applyFill="1" applyBorder="1" applyAlignment="1">
      <alignment horizontal="right" vertical="center" wrapText="1"/>
    </xf>
    <xf numFmtId="0" fontId="14" fillId="2" borderId="12" xfId="0" applyFont="1" applyFill="1" applyBorder="1" applyAlignment="1">
      <alignment horizontal="right" vertical="center" wrapText="1"/>
    </xf>
    <xf numFmtId="0" fontId="14" fillId="2" borderId="4" xfId="0" applyFont="1" applyFill="1" applyBorder="1" applyAlignment="1">
      <alignment horizontal="right" vertical="center" wrapText="1"/>
    </xf>
    <xf numFmtId="0" fontId="14" fillId="2" borderId="6" xfId="0" applyFont="1" applyFill="1" applyBorder="1" applyAlignment="1">
      <alignment horizontal="right" vertical="center" wrapText="1"/>
    </xf>
    <xf numFmtId="0" fontId="14" fillId="2" borderId="7" xfId="0" applyFont="1" applyFill="1" applyBorder="1" applyAlignment="1">
      <alignment horizontal="right" vertical="center" wrapText="1"/>
    </xf>
    <xf numFmtId="0" fontId="14" fillId="2" borderId="9" xfId="0" applyFont="1" applyFill="1" applyBorder="1" applyAlignment="1">
      <alignment horizontal="right" vertical="center" wrapText="1"/>
    </xf>
    <xf numFmtId="0" fontId="4" fillId="2" borderId="10"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5" fillId="2" borderId="12" xfId="0" applyFont="1" applyFill="1" applyBorder="1" applyAlignment="1">
      <alignment horizontal="center" vertical="center" wrapText="1"/>
    </xf>
    <xf numFmtId="0" fontId="6" fillId="4" borderId="0" xfId="0" applyFont="1" applyFill="1" applyBorder="1" applyAlignment="1" applyProtection="1">
      <alignment horizontal="center" vertical="center"/>
    </xf>
    <xf numFmtId="0" fontId="31" fillId="3" borderId="15" xfId="0" applyFont="1" applyFill="1" applyBorder="1" applyAlignment="1" applyProtection="1">
      <alignment horizontal="center" vertical="center" wrapText="1"/>
      <protection locked="0"/>
    </xf>
    <xf numFmtId="0" fontId="31" fillId="3" borderId="18" xfId="0" applyFont="1" applyFill="1" applyBorder="1" applyAlignment="1" applyProtection="1">
      <alignment horizontal="center" vertical="center" wrapText="1"/>
      <protection locked="0"/>
    </xf>
    <xf numFmtId="0" fontId="31" fillId="3" borderId="17" xfId="0" applyFont="1" applyFill="1" applyBorder="1" applyAlignment="1" applyProtection="1">
      <alignment horizontal="center" vertical="center" wrapText="1"/>
      <protection locked="0"/>
    </xf>
    <xf numFmtId="0" fontId="0" fillId="0" borderId="5" xfId="0" applyBorder="1" applyAlignment="1" applyProtection="1">
      <alignment horizontal="right"/>
    </xf>
    <xf numFmtId="0" fontId="31" fillId="3" borderId="15" xfId="0" applyFont="1" applyFill="1" applyBorder="1" applyAlignment="1" applyProtection="1">
      <alignment horizontal="justify" vertical="center" wrapText="1"/>
      <protection locked="0"/>
    </xf>
    <xf numFmtId="0" fontId="31" fillId="3" borderId="17" xfId="0" applyFont="1" applyFill="1" applyBorder="1" applyAlignment="1" applyProtection="1">
      <alignment horizontal="justify" vertical="center" wrapText="1"/>
      <protection locked="0"/>
    </xf>
    <xf numFmtId="0" fontId="16" fillId="3" borderId="15" xfId="0" applyFont="1" applyFill="1" applyBorder="1" applyAlignment="1" applyProtection="1">
      <alignment horizontal="center" vertical="center" wrapText="1"/>
      <protection locked="0"/>
    </xf>
    <xf numFmtId="0" fontId="16" fillId="3" borderId="18" xfId="0" applyFont="1" applyFill="1" applyBorder="1" applyAlignment="1" applyProtection="1">
      <alignment horizontal="center" vertical="center" wrapText="1"/>
      <protection locked="0"/>
    </xf>
    <xf numFmtId="0" fontId="0" fillId="0" borderId="0" xfId="0" applyBorder="1" applyAlignment="1" applyProtection="1">
      <alignment horizontal="right"/>
      <protection locked="0"/>
    </xf>
    <xf numFmtId="0" fontId="11" fillId="0" borderId="0" xfId="0" applyFont="1" applyFill="1" applyAlignment="1">
      <alignment horizontal="center" vertical="center" textRotation="255"/>
    </xf>
    <xf numFmtId="0" fontId="9" fillId="2" borderId="4"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10" fillId="4" borderId="0" xfId="0" applyFont="1" applyFill="1" applyBorder="1" applyAlignment="1" applyProtection="1">
      <alignment horizontal="center" vertical="center"/>
      <protection locked="0"/>
    </xf>
    <xf numFmtId="0" fontId="8" fillId="2" borderId="10"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4" fillId="16" borderId="75" xfId="0" applyFont="1" applyFill="1" applyBorder="1" applyAlignment="1">
      <alignment horizontal="center" vertical="center" wrapText="1"/>
    </xf>
    <xf numFmtId="0" fontId="4" fillId="16" borderId="73" xfId="0" applyFont="1" applyFill="1" applyBorder="1" applyAlignment="1">
      <alignment horizontal="center" vertical="center" wrapText="1"/>
    </xf>
    <xf numFmtId="0" fontId="4" fillId="16" borderId="43" xfId="0" applyFont="1" applyFill="1" applyBorder="1" applyAlignment="1">
      <alignment horizontal="center" vertical="center" wrapText="1"/>
    </xf>
    <xf numFmtId="0" fontId="10" fillId="4" borderId="0" xfId="0" applyFont="1" applyFill="1" applyBorder="1" applyAlignment="1">
      <alignment horizontal="center" vertical="center"/>
    </xf>
    <xf numFmtId="0" fontId="9" fillId="3" borderId="4"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9" fillId="3" borderId="6" xfId="0" applyFont="1" applyFill="1" applyBorder="1" applyAlignment="1">
      <alignment horizontal="center" vertical="center" wrapText="1"/>
    </xf>
    <xf numFmtId="0" fontId="9" fillId="3" borderId="7" xfId="0" applyFont="1" applyFill="1" applyBorder="1" applyAlignment="1">
      <alignment horizontal="center" vertical="center" wrapText="1"/>
    </xf>
    <xf numFmtId="0" fontId="9" fillId="3" borderId="8" xfId="0" applyFont="1" applyFill="1" applyBorder="1" applyAlignment="1">
      <alignment horizontal="center" vertical="center" wrapText="1"/>
    </xf>
    <xf numFmtId="0" fontId="9" fillId="3" borderId="9" xfId="0" applyFont="1" applyFill="1" applyBorder="1" applyAlignment="1">
      <alignment horizontal="center" vertical="center" wrapText="1"/>
    </xf>
    <xf numFmtId="0" fontId="0" fillId="0" borderId="0" xfId="0" applyBorder="1" applyAlignment="1">
      <alignment horizontal="right"/>
    </xf>
    <xf numFmtId="0" fontId="21" fillId="6" borderId="20" xfId="0" applyFont="1" applyFill="1" applyBorder="1" applyAlignment="1" applyProtection="1">
      <alignment horizontal="center" vertical="center"/>
    </xf>
    <xf numFmtId="0" fontId="21" fillId="6" borderId="21" xfId="0" applyFont="1" applyFill="1" applyBorder="1" applyAlignment="1" applyProtection="1">
      <alignment horizontal="center" vertical="center"/>
    </xf>
    <xf numFmtId="0" fontId="21" fillId="6" borderId="39" xfId="0" applyFont="1" applyFill="1" applyBorder="1" applyAlignment="1" applyProtection="1">
      <alignment horizontal="center" vertical="center"/>
    </xf>
    <xf numFmtId="0" fontId="21" fillId="6" borderId="1" xfId="0" applyFont="1" applyFill="1" applyBorder="1" applyAlignment="1" applyProtection="1">
      <alignment horizontal="center" vertical="center"/>
    </xf>
    <xf numFmtId="0" fontId="28" fillId="6" borderId="1" xfId="0" applyFont="1" applyFill="1" applyBorder="1" applyAlignment="1" applyProtection="1">
      <alignment horizontal="center" vertical="center"/>
    </xf>
    <xf numFmtId="0" fontId="28" fillId="6" borderId="1" xfId="0" applyFont="1" applyFill="1" applyBorder="1" applyAlignment="1" applyProtection="1">
      <alignment horizontal="center" vertical="center" wrapText="1"/>
    </xf>
    <xf numFmtId="0" fontId="81" fillId="0" borderId="1" xfId="0" applyFont="1" applyFill="1" applyBorder="1" applyAlignment="1" applyProtection="1">
      <alignment horizontal="center" vertical="center" wrapText="1"/>
      <protection locked="0"/>
    </xf>
    <xf numFmtId="0" fontId="80" fillId="7" borderId="39" xfId="0" applyFont="1" applyFill="1" applyBorder="1" applyAlignment="1" applyProtection="1">
      <alignment horizontal="center" vertical="center" wrapText="1"/>
    </xf>
    <xf numFmtId="0" fontId="80" fillId="7" borderId="40" xfId="0" applyFont="1" applyFill="1" applyBorder="1" applyAlignment="1" applyProtection="1">
      <alignment horizontal="center" vertical="center" wrapText="1"/>
    </xf>
    <xf numFmtId="0" fontId="80" fillId="8" borderId="1" xfId="0" applyFont="1" applyFill="1" applyBorder="1" applyAlignment="1" applyProtection="1">
      <alignment horizontal="center" vertical="center" wrapText="1"/>
    </xf>
    <xf numFmtId="0" fontId="80" fillId="8" borderId="25" xfId="0" applyFont="1" applyFill="1" applyBorder="1" applyAlignment="1" applyProtection="1">
      <alignment horizontal="center" vertical="center" wrapText="1"/>
    </xf>
    <xf numFmtId="0" fontId="28" fillId="6" borderId="5" xfId="0" applyFont="1" applyFill="1" applyBorder="1" applyAlignment="1" applyProtection="1">
      <alignment horizontal="center" vertical="center"/>
    </xf>
    <xf numFmtId="0" fontId="28" fillId="6" borderId="6" xfId="0" applyFont="1" applyFill="1" applyBorder="1" applyAlignment="1" applyProtection="1">
      <alignment horizontal="center" vertical="center"/>
    </xf>
    <xf numFmtId="0" fontId="28" fillId="6" borderId="5" xfId="0" applyFont="1" applyFill="1" applyBorder="1" applyAlignment="1" applyProtection="1">
      <alignment horizontal="center" vertical="center" wrapText="1"/>
    </xf>
    <xf numFmtId="0" fontId="28" fillId="6" borderId="0" xfId="0" applyFont="1" applyFill="1" applyBorder="1" applyAlignment="1" applyProtection="1">
      <alignment horizontal="center" vertical="center" wrapText="1"/>
    </xf>
    <xf numFmtId="0" fontId="28" fillId="6" borderId="15" xfId="0" applyFont="1" applyFill="1" applyBorder="1" applyAlignment="1" applyProtection="1">
      <alignment horizontal="center" vertical="center" wrapText="1"/>
    </xf>
    <xf numFmtId="0" fontId="28" fillId="6" borderId="18" xfId="0" applyFont="1" applyFill="1" applyBorder="1" applyAlignment="1" applyProtection="1">
      <alignment horizontal="center" vertical="center" wrapText="1"/>
    </xf>
    <xf numFmtId="0" fontId="28" fillId="6" borderId="10" xfId="0" applyFont="1" applyFill="1" applyBorder="1" applyAlignment="1" applyProtection="1">
      <alignment horizontal="center" vertical="center"/>
    </xf>
    <xf numFmtId="0" fontId="28" fillId="6" borderId="11" xfId="0" applyFont="1" applyFill="1" applyBorder="1" applyAlignment="1" applyProtection="1">
      <alignment horizontal="center" vertical="center"/>
    </xf>
    <xf numFmtId="0" fontId="28" fillId="6" borderId="12" xfId="0" applyFont="1" applyFill="1" applyBorder="1" applyAlignment="1" applyProtection="1">
      <alignment horizontal="center" vertical="center"/>
    </xf>
    <xf numFmtId="0" fontId="28" fillId="6" borderId="22" xfId="0" applyFont="1" applyFill="1" applyBorder="1" applyAlignment="1" applyProtection="1">
      <alignment horizontal="center" vertical="center"/>
    </xf>
    <xf numFmtId="0" fontId="28" fillId="6" borderId="25" xfId="0" applyFont="1" applyFill="1" applyBorder="1" applyAlignment="1" applyProtection="1">
      <alignment horizontal="center" vertical="center"/>
    </xf>
    <xf numFmtId="0" fontId="38" fillId="5" borderId="4" xfId="3" applyFont="1" applyFill="1" applyBorder="1" applyAlignment="1">
      <alignment horizontal="center" vertical="top" wrapText="1"/>
    </xf>
    <xf numFmtId="0" fontId="38" fillId="5" borderId="13" xfId="3" applyFont="1" applyFill="1" applyBorder="1" applyAlignment="1">
      <alignment horizontal="center" vertical="top" wrapText="1"/>
    </xf>
    <xf numFmtId="0" fontId="39" fillId="6" borderId="13" xfId="3" applyFont="1" applyFill="1" applyBorder="1" applyAlignment="1">
      <alignment horizontal="center" vertical="center" wrapText="1"/>
    </xf>
    <xf numFmtId="0" fontId="39" fillId="6" borderId="0" xfId="3" applyFont="1" applyFill="1" applyBorder="1" applyAlignment="1">
      <alignment horizontal="center" vertical="center" wrapText="1"/>
    </xf>
    <xf numFmtId="0" fontId="39" fillId="6" borderId="14" xfId="3" applyFont="1" applyFill="1" applyBorder="1" applyAlignment="1">
      <alignment horizontal="center" vertical="center" wrapText="1"/>
    </xf>
    <xf numFmtId="0" fontId="39" fillId="6" borderId="7" xfId="3" applyFont="1" applyFill="1" applyBorder="1" applyAlignment="1">
      <alignment horizontal="center" vertical="center" wrapText="1"/>
    </xf>
    <xf numFmtId="0" fontId="39" fillId="6" borderId="8" xfId="3" applyFont="1" applyFill="1" applyBorder="1" applyAlignment="1">
      <alignment horizontal="center" vertical="center" wrapText="1"/>
    </xf>
    <xf numFmtId="0" fontId="39" fillId="6" borderId="9" xfId="3" applyFont="1" applyFill="1" applyBorder="1" applyAlignment="1">
      <alignment horizontal="center" vertical="center" wrapText="1"/>
    </xf>
    <xf numFmtId="0" fontId="43" fillId="13" borderId="10" xfId="3" applyFont="1" applyFill="1" applyBorder="1" applyAlignment="1">
      <alignment horizontal="center" vertical="center" wrapText="1"/>
    </xf>
    <xf numFmtId="0" fontId="43" fillId="13" borderId="11" xfId="3" applyFont="1" applyFill="1" applyBorder="1" applyAlignment="1">
      <alignment horizontal="center" vertical="center" wrapText="1"/>
    </xf>
    <xf numFmtId="0" fontId="43" fillId="13" borderId="12" xfId="3" applyFont="1" applyFill="1" applyBorder="1" applyAlignment="1">
      <alignment horizontal="center" vertical="center" wrapText="1"/>
    </xf>
    <xf numFmtId="0" fontId="43" fillId="8" borderId="37" xfId="3" applyFont="1" applyFill="1" applyBorder="1" applyAlignment="1">
      <alignment horizontal="center" vertical="center" wrapText="1"/>
    </xf>
    <xf numFmtId="0" fontId="43" fillId="5" borderId="37" xfId="3" applyFont="1" applyFill="1" applyBorder="1" applyAlignment="1">
      <alignment horizontal="center" vertical="center" wrapText="1"/>
    </xf>
    <xf numFmtId="0" fontId="53" fillId="0" borderId="37" xfId="3" applyFont="1" applyFill="1" applyBorder="1" applyAlignment="1">
      <alignment horizontal="center" vertical="center" wrapText="1"/>
    </xf>
    <xf numFmtId="0" fontId="53" fillId="0" borderId="45" xfId="3" applyFont="1" applyFill="1" applyBorder="1" applyAlignment="1">
      <alignment horizontal="center" vertical="center" wrapText="1"/>
    </xf>
    <xf numFmtId="0" fontId="42" fillId="13" borderId="10" xfId="3" applyFont="1" applyFill="1" applyBorder="1" applyAlignment="1">
      <alignment horizontal="center" vertical="center" wrapText="1"/>
    </xf>
    <xf numFmtId="0" fontId="42" fillId="13" borderId="11" xfId="3" applyFont="1" applyFill="1" applyBorder="1" applyAlignment="1">
      <alignment horizontal="center" vertical="center" wrapText="1"/>
    </xf>
    <xf numFmtId="0" fontId="42" fillId="13" borderId="12" xfId="3" applyFont="1" applyFill="1" applyBorder="1" applyAlignment="1">
      <alignment horizontal="center" vertical="center" wrapText="1"/>
    </xf>
    <xf numFmtId="0" fontId="43" fillId="13" borderId="4" xfId="3" applyFont="1" applyFill="1" applyBorder="1" applyAlignment="1">
      <alignment horizontal="center" vertical="center" wrapText="1"/>
    </xf>
    <xf numFmtId="0" fontId="43" fillId="13" borderId="6" xfId="3" applyFont="1" applyFill="1" applyBorder="1" applyAlignment="1">
      <alignment horizontal="center" vertical="center" wrapText="1"/>
    </xf>
    <xf numFmtId="0" fontId="43" fillId="5" borderId="64" xfId="3" applyFont="1" applyFill="1" applyBorder="1" applyAlignment="1">
      <alignment horizontal="center" vertical="center" wrapText="1"/>
    </xf>
    <xf numFmtId="0" fontId="43" fillId="5" borderId="58" xfId="3" applyFont="1" applyFill="1" applyBorder="1" applyAlignment="1">
      <alignment horizontal="center" vertical="center" wrapText="1"/>
    </xf>
    <xf numFmtId="0" fontId="43" fillId="13" borderId="7" xfId="3" applyFont="1" applyFill="1" applyBorder="1" applyAlignment="1">
      <alignment horizontal="center" vertical="center" wrapText="1"/>
    </xf>
    <xf numFmtId="0" fontId="43" fillId="13" borderId="8" xfId="3" applyFont="1" applyFill="1" applyBorder="1" applyAlignment="1">
      <alignment horizontal="center" vertical="center" wrapText="1"/>
    </xf>
    <xf numFmtId="0" fontId="43" fillId="13" borderId="9" xfId="3" applyFont="1" applyFill="1" applyBorder="1" applyAlignment="1">
      <alignment horizontal="center" vertical="center" wrapText="1"/>
    </xf>
    <xf numFmtId="0" fontId="37" fillId="0" borderId="13" xfId="3" applyFont="1" applyFill="1" applyBorder="1" applyAlignment="1">
      <alignment horizontal="left" vertical="center" wrapText="1"/>
    </xf>
    <xf numFmtId="0" fontId="37" fillId="0" borderId="0" xfId="3" applyFont="1" applyFill="1" applyBorder="1" applyAlignment="1">
      <alignment horizontal="left" vertical="center" wrapText="1"/>
    </xf>
    <xf numFmtId="0" fontId="35" fillId="0" borderId="57" xfId="3" applyFont="1" applyFill="1" applyBorder="1" applyAlignment="1">
      <alignment horizontal="left" vertical="center" wrapText="1"/>
    </xf>
    <xf numFmtId="0" fontId="35" fillId="0" borderId="0" xfId="3" applyFont="1" applyFill="1" applyBorder="1" applyAlignment="1">
      <alignment horizontal="left" vertical="center" wrapText="1"/>
    </xf>
    <xf numFmtId="0" fontId="35" fillId="0" borderId="14" xfId="3" applyFont="1" applyFill="1" applyBorder="1" applyAlignment="1">
      <alignment horizontal="left" vertical="center" wrapText="1"/>
    </xf>
    <xf numFmtId="0" fontId="42" fillId="0" borderId="56" xfId="3" applyFont="1" applyFill="1" applyBorder="1" applyAlignment="1">
      <alignment horizontal="center" vertical="center" wrapText="1"/>
    </xf>
    <xf numFmtId="0" fontId="42" fillId="9" borderId="56" xfId="3" applyFont="1" applyFill="1" applyBorder="1" applyAlignment="1">
      <alignment horizontal="center" vertical="center" wrapText="1"/>
    </xf>
    <xf numFmtId="0" fontId="37" fillId="0" borderId="56" xfId="3" applyFont="1" applyFill="1" applyBorder="1" applyAlignment="1">
      <alignment horizontal="center" vertical="center" wrapText="1"/>
    </xf>
    <xf numFmtId="0" fontId="37" fillId="0" borderId="28" xfId="3" applyFont="1" applyFill="1" applyBorder="1" applyAlignment="1">
      <alignment horizontal="center" vertical="center" wrapText="1"/>
    </xf>
    <xf numFmtId="0" fontId="45" fillId="9" borderId="48" xfId="3" applyFont="1" applyFill="1" applyBorder="1" applyAlignment="1">
      <alignment horizontal="center" vertical="center" wrapText="1"/>
    </xf>
    <xf numFmtId="0" fontId="45" fillId="9" borderId="63" xfId="3" applyFont="1" applyFill="1" applyBorder="1" applyAlignment="1">
      <alignment horizontal="center" vertical="center" wrapText="1"/>
    </xf>
    <xf numFmtId="0" fontId="46" fillId="0" borderId="35" xfId="3" applyFont="1" applyFill="1" applyBorder="1" applyAlignment="1">
      <alignment horizontal="center" vertical="center" wrapText="1"/>
    </xf>
    <xf numFmtId="0" fontId="47" fillId="0" borderId="34" xfId="3" applyFont="1" applyFill="1" applyBorder="1" applyAlignment="1">
      <alignment horizontal="center" vertical="center" wrapText="1"/>
    </xf>
    <xf numFmtId="0" fontId="47" fillId="0" borderId="44" xfId="3" applyFont="1" applyFill="1" applyBorder="1" applyAlignment="1">
      <alignment horizontal="center" vertical="center" wrapText="1"/>
    </xf>
    <xf numFmtId="0" fontId="45" fillId="9" borderId="10" xfId="3" applyFont="1" applyFill="1" applyBorder="1" applyAlignment="1">
      <alignment horizontal="center" vertical="center" wrapText="1"/>
    </xf>
    <xf numFmtId="0" fontId="45" fillId="9" borderId="11" xfId="3" applyFont="1" applyFill="1" applyBorder="1" applyAlignment="1">
      <alignment horizontal="center" vertical="center" wrapText="1"/>
    </xf>
    <xf numFmtId="0" fontId="45" fillId="9" borderId="12" xfId="3" applyFont="1" applyFill="1" applyBorder="1" applyAlignment="1">
      <alignment horizontal="center" vertical="center" wrapText="1"/>
    </xf>
    <xf numFmtId="0" fontId="45" fillId="9" borderId="4" xfId="3" applyFont="1" applyFill="1" applyBorder="1" applyAlignment="1">
      <alignment horizontal="center" vertical="center" wrapText="1"/>
    </xf>
    <xf numFmtId="0" fontId="45" fillId="9" borderId="5" xfId="3" applyFont="1" applyFill="1" applyBorder="1" applyAlignment="1">
      <alignment horizontal="center" vertical="center" wrapText="1"/>
    </xf>
    <xf numFmtId="0" fontId="45" fillId="9" borderId="6" xfId="3" applyFont="1" applyFill="1" applyBorder="1" applyAlignment="1">
      <alignment horizontal="center" vertical="center" wrapText="1"/>
    </xf>
    <xf numFmtId="0" fontId="45" fillId="9" borderId="20" xfId="3" applyFont="1" applyFill="1" applyBorder="1" applyAlignment="1">
      <alignment horizontal="center" vertical="center" wrapText="1"/>
    </xf>
    <xf numFmtId="0" fontId="45" fillId="9" borderId="21" xfId="3" applyFont="1" applyFill="1" applyBorder="1" applyAlignment="1">
      <alignment horizontal="center" vertical="center" wrapText="1"/>
    </xf>
    <xf numFmtId="0" fontId="45" fillId="9" borderId="22" xfId="3" applyFont="1" applyFill="1" applyBorder="1" applyAlignment="1">
      <alignment horizontal="center" vertical="center" wrapText="1"/>
    </xf>
    <xf numFmtId="0" fontId="45" fillId="9" borderId="58" xfId="3" applyFont="1" applyFill="1" applyBorder="1" applyAlignment="1">
      <alignment horizontal="center" vertical="center" wrapText="1"/>
    </xf>
    <xf numFmtId="0" fontId="45" fillId="9" borderId="56" xfId="3" applyFont="1" applyFill="1" applyBorder="1" applyAlignment="1">
      <alignment horizontal="center" vertical="center" wrapText="1"/>
    </xf>
    <xf numFmtId="0" fontId="45" fillId="9" borderId="28" xfId="3" applyFont="1" applyFill="1" applyBorder="1" applyAlignment="1">
      <alignment horizontal="center" vertical="center" wrapText="1"/>
    </xf>
    <xf numFmtId="0" fontId="45" fillId="14" borderId="39" xfId="0" applyFont="1" applyFill="1" applyBorder="1" applyAlignment="1" applyProtection="1">
      <alignment horizontal="left" vertical="center" wrapText="1"/>
    </xf>
    <xf numFmtId="0" fontId="45" fillId="14" borderId="1" xfId="0" applyFont="1" applyFill="1" applyBorder="1" applyAlignment="1" applyProtection="1">
      <alignment horizontal="left" vertical="center" wrapText="1"/>
    </xf>
    <xf numFmtId="0" fontId="48" fillId="0" borderId="1" xfId="0" applyFont="1" applyBorder="1" applyAlignment="1" applyProtection="1">
      <alignment horizontal="left" vertical="center" wrapText="1"/>
      <protection locked="0"/>
    </xf>
    <xf numFmtId="0" fontId="48" fillId="0" borderId="25" xfId="0" applyFont="1" applyBorder="1" applyAlignment="1" applyProtection="1">
      <alignment horizontal="left" vertical="center" wrapText="1"/>
      <protection locked="0"/>
    </xf>
    <xf numFmtId="10" fontId="38" fillId="0" borderId="38" xfId="3" applyNumberFormat="1" applyFont="1" applyFill="1" applyBorder="1" applyAlignment="1">
      <alignment horizontal="center" vertical="center" wrapText="1"/>
    </xf>
    <xf numFmtId="0" fontId="38" fillId="0" borderId="44" xfId="3" applyFont="1" applyFill="1" applyBorder="1" applyAlignment="1">
      <alignment horizontal="center" vertical="center" wrapText="1"/>
    </xf>
    <xf numFmtId="0" fontId="47" fillId="0" borderId="35" xfId="3" applyFont="1" applyFill="1" applyBorder="1" applyAlignment="1">
      <alignment horizontal="center" vertical="center" wrapText="1"/>
    </xf>
    <xf numFmtId="0" fontId="47" fillId="0" borderId="69" xfId="3" applyFont="1" applyFill="1" applyBorder="1" applyAlignment="1">
      <alignment horizontal="center" vertical="center" wrapText="1"/>
    </xf>
    <xf numFmtId="10" fontId="46" fillId="0" borderId="8" xfId="3" applyNumberFormat="1" applyFont="1" applyFill="1" applyBorder="1" applyAlignment="1">
      <alignment horizontal="center" vertical="center" wrapText="1"/>
    </xf>
    <xf numFmtId="0" fontId="46" fillId="0" borderId="62" xfId="3" applyFont="1" applyFill="1" applyBorder="1" applyAlignment="1">
      <alignment horizontal="center" vertical="center" wrapText="1"/>
    </xf>
    <xf numFmtId="0" fontId="47" fillId="0" borderId="61" xfId="3" applyFont="1" applyFill="1" applyBorder="1" applyAlignment="1">
      <alignment horizontal="center" vertical="center" wrapText="1"/>
    </xf>
    <xf numFmtId="0" fontId="47" fillId="0" borderId="62" xfId="3" applyFont="1" applyFill="1" applyBorder="1" applyAlignment="1">
      <alignment horizontal="center" vertical="center" wrapText="1"/>
    </xf>
    <xf numFmtId="0" fontId="46" fillId="0" borderId="61" xfId="3" applyFont="1" applyFill="1" applyBorder="1" applyAlignment="1">
      <alignment horizontal="center" vertical="center" wrapText="1"/>
    </xf>
    <xf numFmtId="0" fontId="42" fillId="13" borderId="5" xfId="3" applyFont="1" applyFill="1" applyBorder="1" applyAlignment="1">
      <alignment horizontal="center" vertical="center" wrapText="1"/>
    </xf>
    <xf numFmtId="0" fontId="45" fillId="14" borderId="20" xfId="0" applyFont="1" applyFill="1" applyBorder="1" applyAlignment="1" applyProtection="1">
      <alignment horizontal="left" vertical="center" wrapText="1"/>
    </xf>
    <xf numFmtId="0" fontId="45" fillId="14" borderId="21" xfId="0" applyFont="1" applyFill="1" applyBorder="1" applyAlignment="1" applyProtection="1">
      <alignment horizontal="left" vertical="center" wrapText="1"/>
    </xf>
    <xf numFmtId="0" fontId="48" fillId="0" borderId="21" xfId="0" applyFont="1" applyBorder="1" applyAlignment="1" applyProtection="1">
      <alignment horizontal="left" vertical="center" wrapText="1"/>
      <protection locked="0"/>
    </xf>
    <xf numFmtId="0" fontId="48" fillId="0" borderId="22" xfId="0" applyFont="1" applyBorder="1" applyAlignment="1" applyProtection="1">
      <alignment horizontal="left" vertical="center" wrapText="1"/>
      <protection locked="0"/>
    </xf>
    <xf numFmtId="0" fontId="48" fillId="0" borderId="1" xfId="0" applyFont="1" applyBorder="1" applyAlignment="1" applyProtection="1">
      <alignment horizontal="left" vertical="center"/>
      <protection locked="0"/>
    </xf>
    <xf numFmtId="0" fontId="48" fillId="0" borderId="25" xfId="0" applyFont="1" applyBorder="1" applyAlignment="1" applyProtection="1">
      <alignment horizontal="left" vertical="center"/>
      <protection locked="0"/>
    </xf>
    <xf numFmtId="0" fontId="45" fillId="14" borderId="40" xfId="0" applyFont="1" applyFill="1" applyBorder="1" applyAlignment="1" applyProtection="1">
      <alignment horizontal="left" vertical="center" wrapText="1"/>
    </xf>
    <xf numFmtId="0" fontId="45" fillId="14" borderId="2" xfId="0" applyFont="1" applyFill="1" applyBorder="1" applyAlignment="1" applyProtection="1">
      <alignment horizontal="left" vertical="center" wrapText="1"/>
    </xf>
    <xf numFmtId="17" fontId="48" fillId="0" borderId="2" xfId="0" applyNumberFormat="1" applyFont="1" applyBorder="1" applyAlignment="1" applyProtection="1">
      <alignment horizontal="left" vertical="center" wrapText="1"/>
      <protection locked="0"/>
    </xf>
    <xf numFmtId="0" fontId="48" fillId="0" borderId="2" xfId="0" applyFont="1" applyBorder="1" applyAlignment="1" applyProtection="1">
      <alignment horizontal="left" vertical="center" wrapText="1"/>
      <protection locked="0"/>
    </xf>
    <xf numFmtId="0" fontId="48" fillId="0" borderId="3" xfId="0" applyFont="1" applyBorder="1" applyAlignment="1" applyProtection="1">
      <alignment horizontal="left" vertical="center" wrapText="1"/>
      <protection locked="0"/>
    </xf>
    <xf numFmtId="0" fontId="48" fillId="0" borderId="75" xfId="0" applyFont="1" applyBorder="1" applyAlignment="1" applyProtection="1">
      <alignment horizontal="left" vertical="center" wrapText="1"/>
      <protection locked="0"/>
    </xf>
    <xf numFmtId="0" fontId="48" fillId="0" borderId="73" xfId="0" applyFont="1" applyBorder="1" applyAlignment="1" applyProtection="1">
      <alignment horizontal="left" vertical="center" wrapText="1"/>
      <protection locked="0"/>
    </xf>
    <xf numFmtId="0" fontId="48" fillId="0" borderId="70" xfId="0" applyFont="1" applyBorder="1" applyAlignment="1" applyProtection="1">
      <alignment horizontal="left" vertical="center" wrapText="1"/>
      <protection locked="0"/>
    </xf>
    <xf numFmtId="0" fontId="45" fillId="9" borderId="51" xfId="3" applyFont="1" applyFill="1" applyBorder="1" applyAlignment="1">
      <alignment horizontal="center" vertical="center" wrapText="1"/>
    </xf>
    <xf numFmtId="0" fontId="45" fillId="9" borderId="55" xfId="3" applyFont="1" applyFill="1" applyBorder="1" applyAlignment="1">
      <alignment horizontal="center" vertical="center" wrapText="1"/>
    </xf>
    <xf numFmtId="0" fontId="45" fillId="9" borderId="60" xfId="3" applyFont="1" applyFill="1" applyBorder="1" applyAlignment="1">
      <alignment horizontal="center" vertical="center" wrapText="1"/>
    </xf>
    <xf numFmtId="0" fontId="45" fillId="9" borderId="59" xfId="3" applyFont="1" applyFill="1" applyBorder="1" applyAlignment="1">
      <alignment horizontal="center" vertical="center" wrapText="1"/>
    </xf>
    <xf numFmtId="0" fontId="45" fillId="9" borderId="52" xfId="3" applyFont="1" applyFill="1" applyBorder="1" applyAlignment="1">
      <alignment horizontal="center" vertical="center" wrapText="1"/>
    </xf>
    <xf numFmtId="0" fontId="34" fillId="0" borderId="53" xfId="3" applyFill="1" applyBorder="1" applyAlignment="1">
      <alignment horizontal="left" vertical="center" wrapText="1"/>
    </xf>
    <xf numFmtId="0" fontId="34" fillId="0" borderId="66" xfId="3" applyFill="1" applyBorder="1" applyAlignment="1">
      <alignment horizontal="left" vertical="center" wrapText="1"/>
    </xf>
    <xf numFmtId="0" fontId="34" fillId="0" borderId="67" xfId="3" applyFill="1" applyBorder="1" applyAlignment="1">
      <alignment horizontal="left" vertical="center" wrapText="1"/>
    </xf>
    <xf numFmtId="0" fontId="34" fillId="0" borderId="68" xfId="3" applyFill="1" applyBorder="1" applyAlignment="1">
      <alignment horizontal="left" vertical="center" wrapText="1"/>
    </xf>
    <xf numFmtId="0" fontId="34" fillId="0" borderId="54" xfId="3" applyFill="1" applyBorder="1" applyAlignment="1">
      <alignment horizontal="left" vertical="center" wrapText="1"/>
    </xf>
    <xf numFmtId="0" fontId="37" fillId="0" borderId="37" xfId="3" applyFont="1" applyFill="1" applyBorder="1" applyAlignment="1">
      <alignment horizontal="center" vertical="center" wrapText="1"/>
    </xf>
    <xf numFmtId="0" fontId="37" fillId="0" borderId="45" xfId="3" applyFont="1" applyFill="1" applyBorder="1" applyAlignment="1">
      <alignment horizontal="center" vertical="center" wrapText="1"/>
    </xf>
    <xf numFmtId="0" fontId="38" fillId="0" borderId="38" xfId="3" applyFont="1" applyFill="1" applyBorder="1" applyAlignment="1">
      <alignment horizontal="center" vertical="center" wrapText="1"/>
    </xf>
    <xf numFmtId="0" fontId="46" fillId="0" borderId="8" xfId="3" applyFont="1" applyFill="1" applyBorder="1" applyAlignment="1">
      <alignment horizontal="center" vertical="center" wrapText="1"/>
    </xf>
    <xf numFmtId="9" fontId="46" fillId="0" borderId="8" xfId="3" applyNumberFormat="1" applyFont="1" applyFill="1" applyBorder="1" applyAlignment="1">
      <alignment horizontal="center" vertical="center" wrapText="1"/>
    </xf>
    <xf numFmtId="1" fontId="48" fillId="0" borderId="1" xfId="0" applyNumberFormat="1" applyFont="1" applyBorder="1" applyAlignment="1" applyProtection="1">
      <alignment horizontal="left" vertical="center" wrapText="1"/>
      <protection locked="0"/>
    </xf>
    <xf numFmtId="0" fontId="0" fillId="0" borderId="39" xfId="0" applyBorder="1" applyAlignment="1">
      <alignment horizontal="center"/>
    </xf>
    <xf numFmtId="0" fontId="0" fillId="0" borderId="1" xfId="0" applyBorder="1" applyAlignment="1">
      <alignment horizontal="center"/>
    </xf>
    <xf numFmtId="0" fontId="18" fillId="0" borderId="1" xfId="0" applyFont="1" applyBorder="1" applyAlignment="1">
      <alignment horizontal="left" vertical="top"/>
    </xf>
    <xf numFmtId="0" fontId="18" fillId="0" borderId="25" xfId="0" applyFont="1" applyBorder="1" applyAlignment="1">
      <alignment horizontal="left" vertical="top"/>
    </xf>
    <xf numFmtId="0" fontId="18" fillId="0" borderId="2" xfId="0" applyFont="1" applyBorder="1" applyAlignment="1">
      <alignment horizontal="left" vertical="top"/>
    </xf>
    <xf numFmtId="0" fontId="18" fillId="0" borderId="3" xfId="0" applyFont="1" applyBorder="1" applyAlignment="1">
      <alignment horizontal="left" vertical="top"/>
    </xf>
    <xf numFmtId="0" fontId="0" fillId="0" borderId="40" xfId="0" applyBorder="1" applyAlignment="1">
      <alignment horizontal="center"/>
    </xf>
    <xf numFmtId="0" fontId="0" fillId="0" borderId="2" xfId="0" applyBorder="1" applyAlignment="1">
      <alignment horizontal="center"/>
    </xf>
    <xf numFmtId="0" fontId="17" fillId="6" borderId="64" xfId="0" applyFont="1" applyFill="1" applyBorder="1" applyAlignment="1">
      <alignment horizontal="center"/>
    </xf>
    <xf numFmtId="0" fontId="17" fillId="6" borderId="11" xfId="0" applyFont="1" applyFill="1" applyBorder="1" applyAlignment="1">
      <alignment horizontal="center"/>
    </xf>
    <xf numFmtId="0" fontId="17" fillId="6" borderId="58" xfId="0" applyFont="1" applyFill="1" applyBorder="1" applyAlignment="1">
      <alignment horizontal="center"/>
    </xf>
    <xf numFmtId="0" fontId="18" fillId="20" borderId="31" xfId="0" applyFont="1" applyFill="1" applyBorder="1" applyAlignment="1">
      <alignment horizontal="center" vertical="center" wrapText="1"/>
    </xf>
    <xf numFmtId="0" fontId="18" fillId="20" borderId="36" xfId="0" applyFont="1" applyFill="1" applyBorder="1" applyAlignment="1">
      <alignment horizontal="center" vertical="center" wrapText="1"/>
    </xf>
    <xf numFmtId="0" fontId="18" fillId="20" borderId="24" xfId="0" applyFont="1" applyFill="1" applyBorder="1" applyAlignment="1">
      <alignment horizontal="center" vertical="center" wrapText="1"/>
    </xf>
    <xf numFmtId="0" fontId="17" fillId="6" borderId="21" xfId="0" applyFont="1" applyFill="1" applyBorder="1" applyAlignment="1">
      <alignment horizontal="center" vertical="center"/>
    </xf>
    <xf numFmtId="0" fontId="17" fillId="6" borderId="10" xfId="0" applyFont="1" applyFill="1" applyBorder="1" applyAlignment="1">
      <alignment horizontal="center"/>
    </xf>
    <xf numFmtId="0" fontId="17" fillId="6" borderId="8" xfId="0" applyFont="1" applyFill="1" applyBorder="1" applyAlignment="1">
      <alignment horizontal="center"/>
    </xf>
    <xf numFmtId="0" fontId="55" fillId="6" borderId="1" xfId="0" applyFont="1" applyFill="1" applyBorder="1" applyAlignment="1">
      <alignment horizontal="center" vertical="center" wrapText="1"/>
    </xf>
    <xf numFmtId="0" fontId="17" fillId="6" borderId="1" xfId="0" applyFont="1" applyFill="1" applyBorder="1" applyAlignment="1">
      <alignment horizontal="center" vertical="center"/>
    </xf>
    <xf numFmtId="0" fontId="17" fillId="6" borderId="75" xfId="0" applyFont="1" applyFill="1" applyBorder="1" applyAlignment="1">
      <alignment horizontal="center" vertical="center"/>
    </xf>
    <xf numFmtId="0" fontId="17" fillId="6" borderId="20" xfId="0" applyFont="1" applyFill="1" applyBorder="1" applyAlignment="1">
      <alignment horizontal="center" vertical="center" wrapText="1"/>
    </xf>
    <xf numFmtId="0" fontId="17" fillId="6" borderId="39" xfId="0" applyFont="1" applyFill="1" applyBorder="1" applyAlignment="1">
      <alignment horizontal="center" vertical="center" wrapText="1"/>
    </xf>
    <xf numFmtId="1" fontId="55" fillId="6" borderId="1" xfId="0" applyNumberFormat="1" applyFont="1" applyFill="1" applyBorder="1" applyAlignment="1">
      <alignment horizontal="center" vertical="center"/>
    </xf>
    <xf numFmtId="0" fontId="0" fillId="0" borderId="46" xfId="0" applyBorder="1" applyAlignment="1">
      <alignment horizontal="center" vertical="center"/>
    </xf>
    <xf numFmtId="0" fontId="18" fillId="20" borderId="46" xfId="0" applyFont="1" applyFill="1" applyBorder="1" applyAlignment="1">
      <alignment horizontal="center" vertical="center"/>
    </xf>
    <xf numFmtId="0" fontId="0" fillId="0" borderId="46" xfId="0" applyBorder="1" applyAlignment="1">
      <alignment horizontal="left" vertical="center"/>
    </xf>
    <xf numFmtId="0" fontId="18" fillId="20" borderId="46" xfId="0" applyFont="1" applyFill="1" applyBorder="1" applyAlignment="1">
      <alignment horizontal="left" vertical="center"/>
    </xf>
    <xf numFmtId="0" fontId="18" fillId="20" borderId="1" xfId="0" applyFont="1" applyFill="1" applyBorder="1" applyAlignment="1">
      <alignment horizontal="left"/>
    </xf>
    <xf numFmtId="0" fontId="0" fillId="0" borderId="46" xfId="0" applyBorder="1" applyAlignment="1">
      <alignment horizontal="center"/>
    </xf>
    <xf numFmtId="0" fontId="18" fillId="20" borderId="32" xfId="0" applyFont="1" applyFill="1" applyBorder="1" applyAlignment="1">
      <alignment horizontal="left" vertical="top"/>
    </xf>
    <xf numFmtId="0" fontId="18" fillId="20" borderId="33" xfId="0" applyFont="1" applyFill="1" applyBorder="1" applyAlignment="1">
      <alignment horizontal="left" vertical="top"/>
    </xf>
    <xf numFmtId="0" fontId="18" fillId="20" borderId="80" xfId="0" applyFont="1" applyFill="1" applyBorder="1" applyAlignment="1">
      <alignment horizontal="left" vertical="top"/>
    </xf>
    <xf numFmtId="0" fontId="18" fillId="0" borderId="75" xfId="0" applyFont="1" applyFill="1" applyBorder="1" applyAlignment="1">
      <alignment horizontal="center" vertical="top"/>
    </xf>
    <xf numFmtId="0" fontId="18" fillId="0" borderId="73" xfId="0" applyFont="1" applyFill="1" applyBorder="1" applyAlignment="1">
      <alignment horizontal="center" vertical="top"/>
    </xf>
    <xf numFmtId="0" fontId="18" fillId="0" borderId="43" xfId="0" applyFont="1" applyFill="1" applyBorder="1" applyAlignment="1">
      <alignment horizontal="center" vertical="top"/>
    </xf>
    <xf numFmtId="0" fontId="18" fillId="20" borderId="1" xfId="0" applyFont="1" applyFill="1" applyBorder="1" applyAlignment="1">
      <alignment horizontal="center" vertical="center"/>
    </xf>
    <xf numFmtId="0" fontId="0" fillId="0" borderId="1" xfId="0" applyBorder="1" applyAlignment="1">
      <alignment horizontal="left" vertical="center"/>
    </xf>
    <xf numFmtId="0" fontId="18" fillId="20" borderId="1" xfId="0" applyFont="1" applyFill="1" applyBorder="1" applyAlignment="1">
      <alignment horizontal="left" vertical="center"/>
    </xf>
    <xf numFmtId="0" fontId="0" fillId="0" borderId="1" xfId="0" applyBorder="1" applyAlignment="1">
      <alignment horizontal="center" vertical="center"/>
    </xf>
    <xf numFmtId="0" fontId="18" fillId="20" borderId="77" xfId="0" applyFont="1" applyFill="1" applyBorder="1" applyAlignment="1">
      <alignment horizontal="left" vertical="top"/>
    </xf>
    <xf numFmtId="0" fontId="18" fillId="20" borderId="72" xfId="0" applyFont="1" applyFill="1" applyBorder="1" applyAlignment="1">
      <alignment horizontal="left" vertical="top"/>
    </xf>
    <xf numFmtId="0" fontId="18" fillId="20" borderId="81" xfId="0" applyFont="1" applyFill="1" applyBorder="1" applyAlignment="1">
      <alignment horizontal="left" vertical="top"/>
    </xf>
    <xf numFmtId="0" fontId="18" fillId="0" borderId="1" xfId="0" applyFont="1" applyFill="1" applyBorder="1" applyAlignment="1">
      <alignment horizontal="center" vertical="top"/>
    </xf>
    <xf numFmtId="0" fontId="17" fillId="6" borderId="32" xfId="0" applyFont="1" applyFill="1" applyBorder="1" applyAlignment="1">
      <alignment horizontal="center"/>
    </xf>
    <xf numFmtId="0" fontId="17" fillId="6" borderId="33" xfId="0" applyFont="1" applyFill="1" applyBorder="1" applyAlignment="1">
      <alignment horizontal="center"/>
    </xf>
    <xf numFmtId="0" fontId="18" fillId="0" borderId="32" xfId="0" applyFont="1" applyFill="1" applyBorder="1" applyAlignment="1">
      <alignment horizontal="center" vertical="top"/>
    </xf>
    <xf numFmtId="0" fontId="18" fillId="0" borderId="33" xfId="0" applyFont="1" applyFill="1" applyBorder="1" applyAlignment="1">
      <alignment horizontal="center" vertical="top"/>
    </xf>
    <xf numFmtId="0" fontId="18" fillId="0" borderId="80" xfId="0" applyFont="1" applyFill="1" applyBorder="1" applyAlignment="1">
      <alignment horizontal="center" vertical="top"/>
    </xf>
    <xf numFmtId="0" fontId="18" fillId="0" borderId="77" xfId="0" applyFont="1" applyFill="1" applyBorder="1" applyAlignment="1">
      <alignment horizontal="center" vertical="top"/>
    </xf>
    <xf numFmtId="0" fontId="18" fillId="0" borderId="72" xfId="0" applyFont="1" applyFill="1" applyBorder="1" applyAlignment="1">
      <alignment horizontal="center" vertical="top"/>
    </xf>
    <xf numFmtId="0" fontId="18" fillId="0" borderId="81" xfId="0" applyFont="1" applyFill="1" applyBorder="1" applyAlignment="1">
      <alignment horizontal="center" vertical="top"/>
    </xf>
    <xf numFmtId="0" fontId="0" fillId="0" borderId="29" xfId="0" applyBorder="1" applyAlignment="1">
      <alignment horizontal="center"/>
    </xf>
    <xf numFmtId="0" fontId="0" fillId="0" borderId="0" xfId="0" applyAlignment="1">
      <alignment horizontal="center"/>
    </xf>
    <xf numFmtId="0" fontId="54" fillId="6" borderId="1" xfId="0" applyFont="1" applyFill="1" applyBorder="1" applyAlignment="1">
      <alignment horizontal="center"/>
    </xf>
    <xf numFmtId="0" fontId="18" fillId="0" borderId="1" xfId="0" applyFont="1" applyBorder="1" applyAlignment="1">
      <alignment horizontal="left"/>
    </xf>
    <xf numFmtId="0" fontId="17" fillId="6" borderId="1" xfId="0" applyFont="1" applyFill="1" applyBorder="1" applyAlignment="1">
      <alignment horizontal="center"/>
    </xf>
    <xf numFmtId="0" fontId="0" fillId="0" borderId="1" xfId="0" applyBorder="1" applyAlignment="1">
      <alignment horizontal="left"/>
    </xf>
    <xf numFmtId="0" fontId="55" fillId="6" borderId="1" xfId="0" applyFont="1" applyFill="1" applyBorder="1" applyAlignment="1">
      <alignment horizontal="center" vertical="center"/>
    </xf>
    <xf numFmtId="0" fontId="64" fillId="0" borderId="21" xfId="0" applyFont="1" applyBorder="1" applyAlignment="1">
      <alignment vertical="top" wrapText="1"/>
    </xf>
    <xf numFmtId="0" fontId="64" fillId="0" borderId="22" xfId="0" applyFont="1" applyBorder="1" applyAlignment="1">
      <alignment vertical="top" wrapText="1"/>
    </xf>
    <xf numFmtId="0" fontId="60" fillId="0" borderId="0" xfId="0" applyFont="1" applyAlignment="1">
      <alignment horizontal="center" wrapText="1"/>
    </xf>
    <xf numFmtId="0" fontId="62" fillId="4" borderId="10" xfId="0" applyFont="1" applyFill="1" applyBorder="1" applyAlignment="1">
      <alignment vertical="top" wrapText="1"/>
    </xf>
    <xf numFmtId="0" fontId="62" fillId="4" borderId="11" xfId="0" applyFont="1" applyFill="1" applyBorder="1" applyAlignment="1">
      <alignment vertical="top" wrapText="1"/>
    </xf>
    <xf numFmtId="0" fontId="62" fillId="4" borderId="12" xfId="0" applyFont="1" applyFill="1" applyBorder="1" applyAlignment="1">
      <alignment vertical="top" wrapText="1"/>
    </xf>
    <xf numFmtId="0" fontId="61" fillId="0" borderId="10" xfId="0" applyFont="1" applyBorder="1" applyAlignment="1">
      <alignment vertical="top" wrapText="1"/>
    </xf>
    <xf numFmtId="0" fontId="61" fillId="0" borderId="11" xfId="0" applyFont="1" applyBorder="1" applyAlignment="1">
      <alignment vertical="top" wrapText="1"/>
    </xf>
    <xf numFmtId="0" fontId="61" fillId="0" borderId="12" xfId="0" applyFont="1" applyBorder="1" applyAlignment="1">
      <alignment vertical="top" wrapText="1"/>
    </xf>
    <xf numFmtId="0" fontId="64" fillId="0" borderId="10" xfId="0" applyFont="1" applyBorder="1" applyAlignment="1">
      <alignment vertical="top" wrapText="1"/>
    </xf>
    <xf numFmtId="0" fontId="64" fillId="0" borderId="11" xfId="0" applyFont="1" applyBorder="1" applyAlignment="1">
      <alignment vertical="top" wrapText="1"/>
    </xf>
    <xf numFmtId="0" fontId="64" fillId="0" borderId="12" xfId="0" applyFont="1" applyBorder="1" applyAlignment="1">
      <alignment vertical="top" wrapText="1"/>
    </xf>
    <xf numFmtId="0" fontId="61" fillId="0" borderId="10" xfId="0" applyFont="1" applyBorder="1" applyAlignment="1">
      <alignment horizontal="justify" vertical="top"/>
    </xf>
    <xf numFmtId="0" fontId="61" fillId="0" borderId="11" xfId="0" applyFont="1" applyBorder="1" applyAlignment="1">
      <alignment horizontal="justify" vertical="top"/>
    </xf>
    <xf numFmtId="0" fontId="61" fillId="0" borderId="12" xfId="0" applyFont="1" applyBorder="1" applyAlignment="1">
      <alignment horizontal="justify" vertical="top"/>
    </xf>
    <xf numFmtId="0" fontId="62" fillId="4" borderId="4" xfId="0" applyFont="1" applyFill="1" applyBorder="1" applyAlignment="1">
      <alignment vertical="top" wrapText="1"/>
    </xf>
    <xf numFmtId="0" fontId="62" fillId="4" borderId="5" xfId="0" applyFont="1" applyFill="1" applyBorder="1" applyAlignment="1">
      <alignment vertical="top" wrapText="1"/>
    </xf>
    <xf numFmtId="0" fontId="62" fillId="4" borderId="6" xfId="0" applyFont="1" applyFill="1" applyBorder="1" applyAlignment="1">
      <alignment vertical="top" wrapText="1"/>
    </xf>
    <xf numFmtId="0" fontId="61" fillId="0" borderId="1" xfId="0" applyFont="1" applyBorder="1" applyAlignment="1">
      <alignment vertical="top" wrapText="1"/>
    </xf>
    <xf numFmtId="0" fontId="61" fillId="0" borderId="25" xfId="0" applyFont="1" applyBorder="1" applyAlignment="1">
      <alignment vertical="top" wrapText="1"/>
    </xf>
    <xf numFmtId="3" fontId="61" fillId="0" borderId="1" xfId="4" applyNumberFormat="1" applyFont="1" applyBorder="1" applyAlignment="1">
      <alignment horizontal="left" vertical="top" wrapText="1"/>
    </xf>
    <xf numFmtId="3" fontId="61" fillId="0" borderId="25" xfId="4" applyNumberFormat="1" applyFont="1" applyBorder="1" applyAlignment="1">
      <alignment horizontal="left" vertical="top" wrapText="1"/>
    </xf>
    <xf numFmtId="0" fontId="61" fillId="23" borderId="83" xfId="0" applyFont="1" applyFill="1" applyBorder="1" applyAlignment="1">
      <alignment horizontal="center" vertical="center" wrapText="1"/>
    </xf>
    <xf numFmtId="0" fontId="61" fillId="23" borderId="84" xfId="0" applyFont="1" applyFill="1" applyBorder="1" applyAlignment="1">
      <alignment horizontal="center" vertical="center" wrapText="1"/>
    </xf>
    <xf numFmtId="0" fontId="61" fillId="23" borderId="23" xfId="0" applyFont="1" applyFill="1" applyBorder="1" applyAlignment="1">
      <alignment horizontal="center" vertical="center" wrapText="1"/>
    </xf>
    <xf numFmtId="0" fontId="61" fillId="23" borderId="46" xfId="0" applyFont="1" applyFill="1" applyBorder="1" applyAlignment="1">
      <alignment horizontal="center" vertical="top" wrapText="1"/>
    </xf>
    <xf numFmtId="0" fontId="61" fillId="23" borderId="47" xfId="0" applyFont="1" applyFill="1" applyBorder="1" applyAlignment="1">
      <alignment horizontal="center" vertical="top" wrapText="1"/>
    </xf>
    <xf numFmtId="0" fontId="61" fillId="23" borderId="29" xfId="0" applyFont="1" applyFill="1" applyBorder="1" applyAlignment="1">
      <alignment horizontal="center" vertical="top" wrapText="1"/>
    </xf>
    <xf numFmtId="0" fontId="61" fillId="23" borderId="19" xfId="0" applyFont="1" applyFill="1" applyBorder="1" applyAlignment="1">
      <alignment horizontal="center" vertical="top" wrapText="1"/>
    </xf>
    <xf numFmtId="0" fontId="61" fillId="0" borderId="75" xfId="4" applyNumberFormat="1" applyFont="1" applyBorder="1" applyAlignment="1">
      <alignment horizontal="left" vertical="top" wrapText="1"/>
    </xf>
    <xf numFmtId="0" fontId="61" fillId="0" borderId="73" xfId="4" applyNumberFormat="1" applyFont="1" applyBorder="1" applyAlignment="1">
      <alignment horizontal="left" vertical="top" wrapText="1"/>
    </xf>
    <xf numFmtId="0" fontId="61" fillId="0" borderId="70" xfId="4" applyNumberFormat="1" applyFont="1" applyBorder="1" applyAlignment="1">
      <alignment horizontal="left" vertical="top" wrapText="1"/>
    </xf>
    <xf numFmtId="0" fontId="61" fillId="0" borderId="32" xfId="4" applyNumberFormat="1" applyFont="1" applyBorder="1" applyAlignment="1">
      <alignment horizontal="left" vertical="center" wrapText="1"/>
    </xf>
    <xf numFmtId="0" fontId="61" fillId="0" borderId="33" xfId="4" applyNumberFormat="1" applyFont="1" applyBorder="1" applyAlignment="1">
      <alignment horizontal="left" vertical="center" wrapText="1"/>
    </xf>
    <xf numFmtId="0" fontId="61" fillId="0" borderId="85" xfId="4" applyNumberFormat="1" applyFont="1" applyBorder="1" applyAlignment="1">
      <alignment horizontal="left" vertical="center" wrapText="1"/>
    </xf>
    <xf numFmtId="0" fontId="61" fillId="0" borderId="10" xfId="4" applyNumberFormat="1" applyFont="1" applyBorder="1" applyAlignment="1">
      <alignment horizontal="left" vertical="top" wrapText="1"/>
    </xf>
    <xf numFmtId="0" fontId="61" fillId="0" borderId="11" xfId="4" applyNumberFormat="1" applyFont="1" applyBorder="1" applyAlignment="1">
      <alignment horizontal="left" vertical="top" wrapText="1"/>
    </xf>
    <xf numFmtId="0" fontId="61" fillId="0" borderId="12" xfId="4" applyNumberFormat="1" applyFont="1" applyBorder="1" applyAlignment="1">
      <alignment horizontal="left" vertical="top" wrapText="1"/>
    </xf>
    <xf numFmtId="0" fontId="61" fillId="0" borderId="77" xfId="4" applyNumberFormat="1" applyFont="1" applyBorder="1" applyAlignment="1">
      <alignment horizontal="left" vertical="top" wrapText="1"/>
    </xf>
    <xf numFmtId="0" fontId="61" fillId="0" borderId="72" xfId="4" applyNumberFormat="1" applyFont="1" applyBorder="1" applyAlignment="1">
      <alignment horizontal="left" vertical="top" wrapText="1"/>
    </xf>
    <xf numFmtId="0" fontId="61" fillId="0" borderId="86" xfId="4" applyNumberFormat="1" applyFont="1" applyBorder="1" applyAlignment="1">
      <alignment horizontal="left" vertical="top" wrapText="1"/>
    </xf>
    <xf numFmtId="0" fontId="61" fillId="0" borderId="75" xfId="4" applyNumberFormat="1" applyFont="1" applyBorder="1" applyAlignment="1">
      <alignment vertical="center" wrapText="1"/>
    </xf>
    <xf numFmtId="0" fontId="61" fillId="0" borderId="73" xfId="4" applyNumberFormat="1" applyFont="1" applyBorder="1" applyAlignment="1">
      <alignment vertical="center" wrapText="1"/>
    </xf>
    <xf numFmtId="0" fontId="61" fillId="0" borderId="70" xfId="4" applyNumberFormat="1" applyFont="1" applyBorder="1" applyAlignment="1">
      <alignment vertical="center" wrapText="1"/>
    </xf>
    <xf numFmtId="1" fontId="81" fillId="5" borderId="1" xfId="0" applyNumberFormat="1" applyFont="1" applyFill="1" applyBorder="1" applyAlignment="1" applyProtection="1">
      <alignment horizontal="center" vertical="center" wrapText="1"/>
      <protection locked="0"/>
    </xf>
  </cellXfs>
  <cellStyles count="10">
    <cellStyle name="Hipervínculo" xfId="9" builtinId="8"/>
    <cellStyle name="Millares 2" xfId="6"/>
    <cellStyle name="Millares 2 2" xfId="8"/>
    <cellStyle name="Moneda" xfId="4" builtinId="4"/>
    <cellStyle name="Normal" xfId="0" builtinId="0"/>
    <cellStyle name="Normal 2" xfId="1"/>
    <cellStyle name="Normal 3" xfId="3"/>
    <cellStyle name="Normal_COG 2010" xfId="7"/>
    <cellStyle name="Porcentaje" xfId="5" builtinId="5"/>
    <cellStyle name="Texto explicativo 2" xfId="2"/>
  </cellStyles>
  <dxfs count="1">
    <dxf>
      <font>
        <color rgb="FF9C6500"/>
      </font>
      <fill>
        <patternFill>
          <bgColor rgb="FFFFEB9C"/>
        </patternFill>
      </fill>
    </dxf>
  </dxfs>
  <tableStyles count="0" defaultTableStyle="TableStyleMedium2" defaultPivotStyle="PivotStyleLight16"/>
  <colors>
    <mruColors>
      <color rgb="FFCCECFF"/>
      <color rgb="FFDDDDDD"/>
      <color rgb="FFE1EAEB"/>
      <color rgb="FFFF6699"/>
      <color rgb="FFCCFFFF"/>
      <color rgb="FF3399FF"/>
      <color rgb="FFCCCCFF"/>
      <color rgb="FFFFCCCC"/>
      <color rgb="FFCCFF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2.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11</xdr:col>
      <xdr:colOff>108857</xdr:colOff>
      <xdr:row>4</xdr:row>
      <xdr:rowOff>40823</xdr:rowOff>
    </xdr:from>
    <xdr:to>
      <xdr:col>13</xdr:col>
      <xdr:colOff>108858</xdr:colOff>
      <xdr:row>8</xdr:row>
      <xdr:rowOff>40822</xdr:rowOff>
    </xdr:to>
    <xdr:grpSp>
      <xdr:nvGrpSpPr>
        <xdr:cNvPr id="4" name="Grupo 3"/>
        <xdr:cNvGrpSpPr/>
      </xdr:nvGrpSpPr>
      <xdr:grpSpPr>
        <a:xfrm>
          <a:off x="10156570" y="1376646"/>
          <a:ext cx="1138355" cy="2288322"/>
          <a:chOff x="10178143" y="1292679"/>
          <a:chExt cx="966108" cy="1741714"/>
        </a:xfrm>
      </xdr:grpSpPr>
      <xdr:sp macro="" textlink="">
        <xdr:nvSpPr>
          <xdr:cNvPr id="2" name="Flecha arriba 1"/>
          <xdr:cNvSpPr/>
        </xdr:nvSpPr>
        <xdr:spPr>
          <a:xfrm>
            <a:off x="10178143" y="1292679"/>
            <a:ext cx="966108" cy="1741714"/>
          </a:xfrm>
          <a:prstGeom prst="upArrow">
            <a:avLst/>
          </a:prstGeom>
          <a:solidFill>
            <a:schemeClr val="accent6">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MX" sz="1100">
              <a:solidFill>
                <a:schemeClr val="bg1"/>
              </a:solidFill>
            </a:endParaRPr>
          </a:p>
        </xdr:txBody>
      </xdr:sp>
      <xdr:sp macro="" textlink="">
        <xdr:nvSpPr>
          <xdr:cNvPr id="3" name="CuadroTexto 2"/>
          <xdr:cNvSpPr txBox="1"/>
        </xdr:nvSpPr>
        <xdr:spPr>
          <a:xfrm rot="16200000">
            <a:off x="10137321" y="1816229"/>
            <a:ext cx="1020536" cy="5170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s-MX" sz="1800">
                <a:solidFill>
                  <a:schemeClr val="bg1"/>
                </a:solidFill>
              </a:rPr>
              <a:t>EFECTOS</a:t>
            </a:r>
          </a:p>
        </xdr:txBody>
      </xdr:sp>
    </xdr:grpSp>
    <xdr:clientData/>
  </xdr:twoCellAnchor>
  <xdr:twoCellAnchor>
    <xdr:from>
      <xdr:col>11</xdr:col>
      <xdr:colOff>122464</xdr:colOff>
      <xdr:row>12</xdr:row>
      <xdr:rowOff>13607</xdr:rowOff>
    </xdr:from>
    <xdr:to>
      <xdr:col>13</xdr:col>
      <xdr:colOff>122465</xdr:colOff>
      <xdr:row>16</xdr:row>
      <xdr:rowOff>1</xdr:rowOff>
    </xdr:to>
    <xdr:grpSp>
      <xdr:nvGrpSpPr>
        <xdr:cNvPr id="5" name="Grupo 4"/>
        <xdr:cNvGrpSpPr/>
      </xdr:nvGrpSpPr>
      <xdr:grpSpPr>
        <a:xfrm>
          <a:off x="10170177" y="4764491"/>
          <a:ext cx="1138355" cy="2390876"/>
          <a:chOff x="10178143" y="1292679"/>
          <a:chExt cx="966108" cy="1741714"/>
        </a:xfrm>
      </xdr:grpSpPr>
      <xdr:sp macro="" textlink="">
        <xdr:nvSpPr>
          <xdr:cNvPr id="6" name="Flecha arriba 5"/>
          <xdr:cNvSpPr/>
        </xdr:nvSpPr>
        <xdr:spPr>
          <a:xfrm>
            <a:off x="10178143" y="1292679"/>
            <a:ext cx="966108" cy="1741714"/>
          </a:xfrm>
          <a:prstGeom prst="upArrow">
            <a:avLst/>
          </a:prstGeom>
          <a:solidFill>
            <a:schemeClr val="accent6">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MX" sz="1100">
              <a:solidFill>
                <a:schemeClr val="bg1"/>
              </a:solidFill>
            </a:endParaRPr>
          </a:p>
        </xdr:txBody>
      </xdr:sp>
      <xdr:sp macro="" textlink="">
        <xdr:nvSpPr>
          <xdr:cNvPr id="7" name="CuadroTexto 6"/>
          <xdr:cNvSpPr txBox="1"/>
        </xdr:nvSpPr>
        <xdr:spPr>
          <a:xfrm rot="16200000">
            <a:off x="10148961" y="1820216"/>
            <a:ext cx="1020536" cy="5170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s-MX" sz="1800">
                <a:solidFill>
                  <a:schemeClr val="bg1"/>
                </a:solidFill>
              </a:rPr>
              <a:t>CAUSAS</a:t>
            </a:r>
          </a:p>
        </xdr:txBody>
      </xdr:sp>
    </xdr:grpSp>
    <xdr:clientData/>
  </xdr:twoCellAnchor>
  <xdr:twoCellAnchor>
    <xdr:from>
      <xdr:col>2</xdr:col>
      <xdr:colOff>843643</xdr:colOff>
      <xdr:row>3</xdr:row>
      <xdr:rowOff>571501</xdr:rowOff>
    </xdr:from>
    <xdr:to>
      <xdr:col>6</xdr:col>
      <xdr:colOff>870857</xdr:colOff>
      <xdr:row>4</xdr:row>
      <xdr:rowOff>435429</xdr:rowOff>
    </xdr:to>
    <xdr:cxnSp macro="">
      <xdr:nvCxnSpPr>
        <xdr:cNvPr id="10" name="Conector recto de flecha 9"/>
        <xdr:cNvCxnSpPr/>
      </xdr:nvCxnSpPr>
      <xdr:spPr>
        <a:xfrm flipV="1">
          <a:off x="1905000" y="1319894"/>
          <a:ext cx="3646714" cy="449035"/>
        </a:xfrm>
        <a:prstGeom prst="straightConnector1">
          <a:avLst/>
        </a:prstGeom>
        <a:ln w="38100">
          <a:headEnd type="none" w="med" len="med"/>
          <a:tailEnd type="triangle" w="med" len="med"/>
        </a:ln>
      </xdr:spPr>
      <xdr:style>
        <a:lnRef idx="3">
          <a:schemeClr val="accent1"/>
        </a:lnRef>
        <a:fillRef idx="0">
          <a:schemeClr val="accent1"/>
        </a:fillRef>
        <a:effectRef idx="2">
          <a:schemeClr val="accent1"/>
        </a:effectRef>
        <a:fontRef idx="minor">
          <a:schemeClr val="tx1"/>
        </a:fontRef>
      </xdr:style>
    </xdr:cxnSp>
    <xdr:clientData/>
  </xdr:twoCellAnchor>
  <xdr:twoCellAnchor>
    <xdr:from>
      <xdr:col>6</xdr:col>
      <xdr:colOff>816429</xdr:colOff>
      <xdr:row>3</xdr:row>
      <xdr:rowOff>571501</xdr:rowOff>
    </xdr:from>
    <xdr:to>
      <xdr:col>10</xdr:col>
      <xdr:colOff>898071</xdr:colOff>
      <xdr:row>5</xdr:row>
      <xdr:rowOff>13607</xdr:rowOff>
    </xdr:to>
    <xdr:cxnSp macro="">
      <xdr:nvCxnSpPr>
        <xdr:cNvPr id="14" name="Conector recto de flecha 13"/>
        <xdr:cNvCxnSpPr/>
      </xdr:nvCxnSpPr>
      <xdr:spPr>
        <a:xfrm flipH="1" flipV="1">
          <a:off x="5497286" y="1319894"/>
          <a:ext cx="3755571" cy="489856"/>
        </a:xfrm>
        <a:prstGeom prst="straightConnector1">
          <a:avLst/>
        </a:prstGeom>
        <a:ln w="38100">
          <a:headEnd type="none" w="med" len="med"/>
          <a:tailEnd type="triangle" w="med" len="med"/>
        </a:ln>
      </xdr:spPr>
      <xdr:style>
        <a:lnRef idx="3">
          <a:schemeClr val="accent1"/>
        </a:lnRef>
        <a:fillRef idx="0">
          <a:schemeClr val="accent1"/>
        </a:fillRef>
        <a:effectRef idx="2">
          <a:schemeClr val="accent1"/>
        </a:effectRef>
        <a:fontRef idx="minor">
          <a:schemeClr val="tx1"/>
        </a:fontRef>
      </xdr:style>
    </xdr:cxnSp>
    <xdr:clientData/>
  </xdr:twoCellAnchor>
  <xdr:twoCellAnchor>
    <xdr:from>
      <xdr:col>2</xdr:col>
      <xdr:colOff>802822</xdr:colOff>
      <xdr:row>6</xdr:row>
      <xdr:rowOff>0</xdr:rowOff>
    </xdr:from>
    <xdr:to>
      <xdr:col>2</xdr:col>
      <xdr:colOff>802822</xdr:colOff>
      <xdr:row>7</xdr:row>
      <xdr:rowOff>0</xdr:rowOff>
    </xdr:to>
    <xdr:cxnSp macro="">
      <xdr:nvCxnSpPr>
        <xdr:cNvPr id="23" name="Conector recto de flecha 22"/>
        <xdr:cNvCxnSpPr/>
      </xdr:nvCxnSpPr>
      <xdr:spPr>
        <a:xfrm flipV="1">
          <a:off x="1864179" y="2490107"/>
          <a:ext cx="0" cy="435429"/>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859972</xdr:colOff>
      <xdr:row>13</xdr:row>
      <xdr:rowOff>683078</xdr:rowOff>
    </xdr:from>
    <xdr:to>
      <xdr:col>6</xdr:col>
      <xdr:colOff>859972</xdr:colOff>
      <xdr:row>15</xdr:row>
      <xdr:rowOff>43542</xdr:rowOff>
    </xdr:to>
    <xdr:cxnSp macro="">
      <xdr:nvCxnSpPr>
        <xdr:cNvPr id="28" name="Conector recto de flecha 27"/>
        <xdr:cNvCxnSpPr/>
      </xdr:nvCxnSpPr>
      <xdr:spPr>
        <a:xfrm flipV="1">
          <a:off x="5540829" y="5486399"/>
          <a:ext cx="0" cy="435429"/>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862693</xdr:colOff>
      <xdr:row>13</xdr:row>
      <xdr:rowOff>685800</xdr:rowOff>
    </xdr:from>
    <xdr:to>
      <xdr:col>4</xdr:col>
      <xdr:colOff>862693</xdr:colOff>
      <xdr:row>15</xdr:row>
      <xdr:rowOff>46264</xdr:rowOff>
    </xdr:to>
    <xdr:cxnSp macro="">
      <xdr:nvCxnSpPr>
        <xdr:cNvPr id="29" name="Conector recto de flecha 28"/>
        <xdr:cNvCxnSpPr/>
      </xdr:nvCxnSpPr>
      <xdr:spPr>
        <a:xfrm flipV="1">
          <a:off x="3733800" y="5489121"/>
          <a:ext cx="0" cy="435429"/>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851807</xdr:colOff>
      <xdr:row>13</xdr:row>
      <xdr:rowOff>674914</xdr:rowOff>
    </xdr:from>
    <xdr:to>
      <xdr:col>2</xdr:col>
      <xdr:colOff>851807</xdr:colOff>
      <xdr:row>15</xdr:row>
      <xdr:rowOff>35378</xdr:rowOff>
    </xdr:to>
    <xdr:cxnSp macro="">
      <xdr:nvCxnSpPr>
        <xdr:cNvPr id="30" name="Conector recto de flecha 29"/>
        <xdr:cNvCxnSpPr/>
      </xdr:nvCxnSpPr>
      <xdr:spPr>
        <a:xfrm flipV="1">
          <a:off x="1913164" y="5478235"/>
          <a:ext cx="0" cy="435429"/>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1589048</xdr:colOff>
      <xdr:row>6</xdr:row>
      <xdr:rowOff>37171</xdr:rowOff>
    </xdr:from>
    <xdr:to>
      <xdr:col>4</xdr:col>
      <xdr:colOff>818765</xdr:colOff>
      <xdr:row>7</xdr:row>
      <xdr:rowOff>28807</xdr:rowOff>
    </xdr:to>
    <xdr:cxnSp macro="">
      <xdr:nvCxnSpPr>
        <xdr:cNvPr id="31" name="Conector recto de flecha 30"/>
        <xdr:cNvCxnSpPr/>
      </xdr:nvCxnSpPr>
      <xdr:spPr>
        <a:xfrm flipH="1" flipV="1">
          <a:off x="2685585" y="2518317"/>
          <a:ext cx="1097546" cy="419100"/>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805543</xdr:colOff>
      <xdr:row>6</xdr:row>
      <xdr:rowOff>16329</xdr:rowOff>
    </xdr:from>
    <xdr:to>
      <xdr:col>6</xdr:col>
      <xdr:colOff>805543</xdr:colOff>
      <xdr:row>7</xdr:row>
      <xdr:rowOff>16329</xdr:rowOff>
    </xdr:to>
    <xdr:cxnSp macro="">
      <xdr:nvCxnSpPr>
        <xdr:cNvPr id="33" name="Conector recto de flecha 32"/>
        <xdr:cNvCxnSpPr/>
      </xdr:nvCxnSpPr>
      <xdr:spPr>
        <a:xfrm flipV="1">
          <a:off x="5486400" y="2506436"/>
          <a:ext cx="0" cy="435429"/>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838200</xdr:colOff>
      <xdr:row>13</xdr:row>
      <xdr:rowOff>674914</xdr:rowOff>
    </xdr:from>
    <xdr:to>
      <xdr:col>10</xdr:col>
      <xdr:colOff>838200</xdr:colOff>
      <xdr:row>15</xdr:row>
      <xdr:rowOff>35378</xdr:rowOff>
    </xdr:to>
    <xdr:cxnSp macro="">
      <xdr:nvCxnSpPr>
        <xdr:cNvPr id="36" name="Conector recto de flecha 35"/>
        <xdr:cNvCxnSpPr/>
      </xdr:nvCxnSpPr>
      <xdr:spPr>
        <a:xfrm flipV="1">
          <a:off x="9192986" y="5478235"/>
          <a:ext cx="0" cy="435429"/>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870857</xdr:colOff>
      <xdr:row>12</xdr:row>
      <xdr:rowOff>2723</xdr:rowOff>
    </xdr:from>
    <xdr:to>
      <xdr:col>6</xdr:col>
      <xdr:colOff>887185</xdr:colOff>
      <xdr:row>12</xdr:row>
      <xdr:rowOff>353785</xdr:rowOff>
    </xdr:to>
    <xdr:cxnSp macro="">
      <xdr:nvCxnSpPr>
        <xdr:cNvPr id="37" name="Conector recto de flecha 36"/>
        <xdr:cNvCxnSpPr/>
      </xdr:nvCxnSpPr>
      <xdr:spPr>
        <a:xfrm flipV="1">
          <a:off x="1932214" y="4438652"/>
          <a:ext cx="3635828" cy="351062"/>
        </a:xfrm>
        <a:prstGeom prst="straightConnector1">
          <a:avLst/>
        </a:prstGeom>
        <a:ln w="38100">
          <a:headEnd type="none" w="med" len="med"/>
          <a:tailEnd type="triangle" w="med" len="med"/>
        </a:ln>
      </xdr:spPr>
      <xdr:style>
        <a:lnRef idx="3">
          <a:schemeClr val="accent1"/>
        </a:lnRef>
        <a:fillRef idx="0">
          <a:schemeClr val="accent1"/>
        </a:fillRef>
        <a:effectRef idx="2">
          <a:schemeClr val="accent1"/>
        </a:effectRef>
        <a:fontRef idx="minor">
          <a:schemeClr val="tx1"/>
        </a:fontRef>
      </xdr:style>
    </xdr:cxnSp>
    <xdr:clientData/>
  </xdr:twoCellAnchor>
  <xdr:twoCellAnchor>
    <xdr:from>
      <xdr:col>4</xdr:col>
      <xdr:colOff>870857</xdr:colOff>
      <xdr:row>12</xdr:row>
      <xdr:rowOff>29935</xdr:rowOff>
    </xdr:from>
    <xdr:to>
      <xdr:col>6</xdr:col>
      <xdr:colOff>873578</xdr:colOff>
      <xdr:row>12</xdr:row>
      <xdr:rowOff>353785</xdr:rowOff>
    </xdr:to>
    <xdr:cxnSp macro="">
      <xdr:nvCxnSpPr>
        <xdr:cNvPr id="38" name="Conector recto de flecha 37"/>
        <xdr:cNvCxnSpPr/>
      </xdr:nvCxnSpPr>
      <xdr:spPr>
        <a:xfrm flipV="1">
          <a:off x="3741964" y="4465864"/>
          <a:ext cx="1812471" cy="323850"/>
        </a:xfrm>
        <a:prstGeom prst="straightConnector1">
          <a:avLst/>
        </a:prstGeom>
        <a:ln w="38100">
          <a:headEnd type="none" w="med" len="med"/>
          <a:tailEnd type="triangle" w="med" len="med"/>
        </a:ln>
      </xdr:spPr>
      <xdr:style>
        <a:lnRef idx="3">
          <a:schemeClr val="accent1"/>
        </a:lnRef>
        <a:fillRef idx="0">
          <a:schemeClr val="accent1"/>
        </a:fillRef>
        <a:effectRef idx="2">
          <a:schemeClr val="accent1"/>
        </a:effectRef>
        <a:fontRef idx="minor">
          <a:schemeClr val="tx1"/>
        </a:fontRef>
      </xdr:style>
    </xdr:cxnSp>
    <xdr:clientData/>
  </xdr:twoCellAnchor>
  <xdr:twoCellAnchor>
    <xdr:from>
      <xdr:col>6</xdr:col>
      <xdr:colOff>832758</xdr:colOff>
      <xdr:row>12</xdr:row>
      <xdr:rowOff>2722</xdr:rowOff>
    </xdr:from>
    <xdr:to>
      <xdr:col>10</xdr:col>
      <xdr:colOff>870857</xdr:colOff>
      <xdr:row>12</xdr:row>
      <xdr:rowOff>353785</xdr:rowOff>
    </xdr:to>
    <xdr:cxnSp macro="">
      <xdr:nvCxnSpPr>
        <xdr:cNvPr id="39" name="Conector recto de flecha 38"/>
        <xdr:cNvCxnSpPr/>
      </xdr:nvCxnSpPr>
      <xdr:spPr>
        <a:xfrm flipH="1" flipV="1">
          <a:off x="5513615" y="4438651"/>
          <a:ext cx="3712028" cy="351063"/>
        </a:xfrm>
        <a:prstGeom prst="straightConnector1">
          <a:avLst/>
        </a:prstGeom>
        <a:ln w="38100">
          <a:headEnd type="none" w="med" len="med"/>
          <a:tailEnd type="triangle" w="med" len="med"/>
        </a:ln>
      </xdr:spPr>
      <xdr:style>
        <a:lnRef idx="3">
          <a:schemeClr val="accent1"/>
        </a:lnRef>
        <a:fillRef idx="0">
          <a:schemeClr val="accent1"/>
        </a:fillRef>
        <a:effectRef idx="2">
          <a:schemeClr val="accent1"/>
        </a:effectRef>
        <a:fontRef idx="minor">
          <a:schemeClr val="tx1"/>
        </a:fontRef>
      </xdr:style>
    </xdr:cxnSp>
    <xdr:clientData/>
  </xdr:twoCellAnchor>
  <xdr:twoCellAnchor>
    <xdr:from>
      <xdr:col>6</xdr:col>
      <xdr:colOff>859971</xdr:colOff>
      <xdr:row>12</xdr:row>
      <xdr:rowOff>16328</xdr:rowOff>
    </xdr:from>
    <xdr:to>
      <xdr:col>8</xdr:col>
      <xdr:colOff>843643</xdr:colOff>
      <xdr:row>12</xdr:row>
      <xdr:rowOff>353785</xdr:rowOff>
    </xdr:to>
    <xdr:cxnSp macro="">
      <xdr:nvCxnSpPr>
        <xdr:cNvPr id="40" name="Conector recto de flecha 39"/>
        <xdr:cNvCxnSpPr/>
      </xdr:nvCxnSpPr>
      <xdr:spPr>
        <a:xfrm flipH="1" flipV="1">
          <a:off x="5540828" y="4452257"/>
          <a:ext cx="1847851" cy="337457"/>
        </a:xfrm>
        <a:prstGeom prst="straightConnector1">
          <a:avLst/>
        </a:prstGeom>
        <a:ln w="38100">
          <a:headEnd type="none" w="med" len="med"/>
          <a:tailEnd type="triangle" w="med" len="med"/>
        </a:ln>
      </xdr:spPr>
      <xdr:style>
        <a:lnRef idx="3">
          <a:schemeClr val="accent1"/>
        </a:lnRef>
        <a:fillRef idx="0">
          <a:schemeClr val="accent1"/>
        </a:fillRef>
        <a:effectRef idx="2">
          <a:schemeClr val="accent1"/>
        </a:effectRef>
        <a:fontRef idx="minor">
          <a:schemeClr val="tx1"/>
        </a:fontRef>
      </xdr:style>
    </xdr:cxnSp>
    <xdr:clientData/>
  </xdr:twoCellAnchor>
  <xdr:twoCellAnchor>
    <xdr:from>
      <xdr:col>2</xdr:col>
      <xdr:colOff>805545</xdr:colOff>
      <xdr:row>7</xdr:row>
      <xdr:rowOff>655854</xdr:rowOff>
    </xdr:from>
    <xdr:to>
      <xdr:col>2</xdr:col>
      <xdr:colOff>805545</xdr:colOff>
      <xdr:row>10</xdr:row>
      <xdr:rowOff>13607</xdr:rowOff>
    </xdr:to>
    <xdr:cxnSp macro="">
      <xdr:nvCxnSpPr>
        <xdr:cNvPr id="45" name="Conector recto de flecha 44"/>
        <xdr:cNvCxnSpPr/>
      </xdr:nvCxnSpPr>
      <xdr:spPr>
        <a:xfrm flipV="1">
          <a:off x="1866902" y="3581390"/>
          <a:ext cx="0" cy="432717"/>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830037</xdr:colOff>
      <xdr:row>5</xdr:row>
      <xdr:rowOff>630000</xdr:rowOff>
    </xdr:from>
    <xdr:to>
      <xdr:col>10</xdr:col>
      <xdr:colOff>830037</xdr:colOff>
      <xdr:row>6</xdr:row>
      <xdr:rowOff>380990</xdr:rowOff>
    </xdr:to>
    <xdr:cxnSp macro="">
      <xdr:nvCxnSpPr>
        <xdr:cNvPr id="46" name="Conector recto de flecha 45"/>
        <xdr:cNvCxnSpPr/>
      </xdr:nvCxnSpPr>
      <xdr:spPr>
        <a:xfrm flipV="1">
          <a:off x="9184823" y="3555536"/>
          <a:ext cx="0" cy="444954"/>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808266</xdr:colOff>
      <xdr:row>7</xdr:row>
      <xdr:rowOff>672183</xdr:rowOff>
    </xdr:from>
    <xdr:to>
      <xdr:col>6</xdr:col>
      <xdr:colOff>808266</xdr:colOff>
      <xdr:row>10</xdr:row>
      <xdr:rowOff>27214</xdr:rowOff>
    </xdr:to>
    <xdr:cxnSp macro="">
      <xdr:nvCxnSpPr>
        <xdr:cNvPr id="48" name="Conector recto de flecha 47"/>
        <xdr:cNvCxnSpPr/>
      </xdr:nvCxnSpPr>
      <xdr:spPr>
        <a:xfrm flipV="1">
          <a:off x="5489123" y="3597719"/>
          <a:ext cx="0" cy="429995"/>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824595</xdr:colOff>
      <xdr:row>7</xdr:row>
      <xdr:rowOff>674904</xdr:rowOff>
    </xdr:from>
    <xdr:to>
      <xdr:col>4</xdr:col>
      <xdr:colOff>824595</xdr:colOff>
      <xdr:row>10</xdr:row>
      <xdr:rowOff>27214</xdr:rowOff>
    </xdr:to>
    <xdr:cxnSp macro="">
      <xdr:nvCxnSpPr>
        <xdr:cNvPr id="49" name="Conector recto de flecha 48"/>
        <xdr:cNvCxnSpPr/>
      </xdr:nvCxnSpPr>
      <xdr:spPr>
        <a:xfrm flipV="1">
          <a:off x="3695702" y="3600440"/>
          <a:ext cx="0" cy="427274"/>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818765</xdr:colOff>
      <xdr:row>6</xdr:row>
      <xdr:rowOff>17855</xdr:rowOff>
    </xdr:from>
    <xdr:to>
      <xdr:col>6</xdr:col>
      <xdr:colOff>818765</xdr:colOff>
      <xdr:row>7</xdr:row>
      <xdr:rowOff>28807</xdr:rowOff>
    </xdr:to>
    <xdr:cxnSp macro="">
      <xdr:nvCxnSpPr>
        <xdr:cNvPr id="41" name="Conector recto de flecha 40"/>
        <xdr:cNvCxnSpPr/>
      </xdr:nvCxnSpPr>
      <xdr:spPr>
        <a:xfrm flipV="1">
          <a:off x="3783131" y="2499001"/>
          <a:ext cx="0" cy="438416"/>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821872</xdr:colOff>
      <xdr:row>4</xdr:row>
      <xdr:rowOff>19050</xdr:rowOff>
    </xdr:from>
    <xdr:to>
      <xdr:col>6</xdr:col>
      <xdr:colOff>821872</xdr:colOff>
      <xdr:row>5</xdr:row>
      <xdr:rowOff>19050</xdr:rowOff>
    </xdr:to>
    <xdr:cxnSp macro="">
      <xdr:nvCxnSpPr>
        <xdr:cNvPr id="42" name="Conector recto de flecha 41"/>
        <xdr:cNvCxnSpPr/>
      </xdr:nvCxnSpPr>
      <xdr:spPr>
        <a:xfrm flipV="1">
          <a:off x="3786238" y="1338611"/>
          <a:ext cx="0" cy="464634"/>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837351</xdr:colOff>
      <xdr:row>5</xdr:row>
      <xdr:rowOff>686928</xdr:rowOff>
    </xdr:from>
    <xdr:to>
      <xdr:col>8</xdr:col>
      <xdr:colOff>837351</xdr:colOff>
      <xdr:row>7</xdr:row>
      <xdr:rowOff>929</xdr:rowOff>
    </xdr:to>
    <xdr:cxnSp macro="">
      <xdr:nvCxnSpPr>
        <xdr:cNvPr id="43" name="Conector recto de flecha 42"/>
        <xdr:cNvCxnSpPr/>
      </xdr:nvCxnSpPr>
      <xdr:spPr>
        <a:xfrm flipV="1">
          <a:off x="7583839" y="2471123"/>
          <a:ext cx="0" cy="438416"/>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886522</xdr:colOff>
      <xdr:row>4</xdr:row>
      <xdr:rowOff>50181</xdr:rowOff>
    </xdr:from>
    <xdr:to>
      <xdr:col>8</xdr:col>
      <xdr:colOff>69775</xdr:colOff>
      <xdr:row>5</xdr:row>
      <xdr:rowOff>4647</xdr:rowOff>
    </xdr:to>
    <xdr:cxnSp macro="">
      <xdr:nvCxnSpPr>
        <xdr:cNvPr id="44" name="Conector recto de flecha 43"/>
        <xdr:cNvCxnSpPr/>
      </xdr:nvCxnSpPr>
      <xdr:spPr>
        <a:xfrm flipH="1" flipV="1">
          <a:off x="5718717" y="1369742"/>
          <a:ext cx="1097546" cy="419100"/>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906036</xdr:colOff>
      <xdr:row>14</xdr:row>
      <xdr:rowOff>11617</xdr:rowOff>
    </xdr:from>
    <xdr:to>
      <xdr:col>8</xdr:col>
      <xdr:colOff>708567</xdr:colOff>
      <xdr:row>14</xdr:row>
      <xdr:rowOff>348476</xdr:rowOff>
    </xdr:to>
    <xdr:cxnSp macro="">
      <xdr:nvCxnSpPr>
        <xdr:cNvPr id="9" name="Conector recto de flecha 8"/>
        <xdr:cNvCxnSpPr/>
      </xdr:nvCxnSpPr>
      <xdr:spPr>
        <a:xfrm flipH="1" flipV="1">
          <a:off x="5622073" y="6086708"/>
          <a:ext cx="1672683" cy="336859"/>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11</xdr:col>
      <xdr:colOff>108857</xdr:colOff>
      <xdr:row>4</xdr:row>
      <xdr:rowOff>40823</xdr:rowOff>
    </xdr:from>
    <xdr:to>
      <xdr:col>13</xdr:col>
      <xdr:colOff>108858</xdr:colOff>
      <xdr:row>8</xdr:row>
      <xdr:rowOff>40822</xdr:rowOff>
    </xdr:to>
    <xdr:grpSp>
      <xdr:nvGrpSpPr>
        <xdr:cNvPr id="2" name="Grupo 1"/>
        <xdr:cNvGrpSpPr/>
      </xdr:nvGrpSpPr>
      <xdr:grpSpPr>
        <a:xfrm>
          <a:off x="10653592" y="1475176"/>
          <a:ext cx="1131795" cy="2285999"/>
          <a:chOff x="10178143" y="1292679"/>
          <a:chExt cx="966108" cy="1741714"/>
        </a:xfrm>
      </xdr:grpSpPr>
      <xdr:sp macro="" textlink="">
        <xdr:nvSpPr>
          <xdr:cNvPr id="3" name="Flecha arriba 2"/>
          <xdr:cNvSpPr/>
        </xdr:nvSpPr>
        <xdr:spPr>
          <a:xfrm>
            <a:off x="10178143" y="1292679"/>
            <a:ext cx="966108" cy="1741714"/>
          </a:xfrm>
          <a:prstGeom prst="upArrow">
            <a:avLst/>
          </a:prstGeom>
          <a:solidFill>
            <a:schemeClr val="accent6">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MX" sz="1100">
              <a:solidFill>
                <a:schemeClr val="bg1"/>
              </a:solidFill>
            </a:endParaRPr>
          </a:p>
        </xdr:txBody>
      </xdr:sp>
      <xdr:sp macro="" textlink="">
        <xdr:nvSpPr>
          <xdr:cNvPr id="4" name="CuadroTexto 3"/>
          <xdr:cNvSpPr txBox="1"/>
        </xdr:nvSpPr>
        <xdr:spPr>
          <a:xfrm rot="16200000">
            <a:off x="10137321" y="1816229"/>
            <a:ext cx="1020536" cy="5170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endParaRPr lang="es-MX" sz="1800">
              <a:solidFill>
                <a:schemeClr val="bg1"/>
              </a:solidFill>
            </a:endParaRPr>
          </a:p>
        </xdr:txBody>
      </xdr:sp>
    </xdr:grpSp>
    <xdr:clientData/>
  </xdr:twoCellAnchor>
  <xdr:twoCellAnchor>
    <xdr:from>
      <xdr:col>2</xdr:col>
      <xdr:colOff>843643</xdr:colOff>
      <xdr:row>3</xdr:row>
      <xdr:rowOff>571501</xdr:rowOff>
    </xdr:from>
    <xdr:to>
      <xdr:col>6</xdr:col>
      <xdr:colOff>870857</xdr:colOff>
      <xdr:row>4</xdr:row>
      <xdr:rowOff>435429</xdr:rowOff>
    </xdr:to>
    <xdr:cxnSp macro="">
      <xdr:nvCxnSpPr>
        <xdr:cNvPr id="8" name="Conector recto de flecha 7"/>
        <xdr:cNvCxnSpPr/>
      </xdr:nvCxnSpPr>
      <xdr:spPr>
        <a:xfrm flipV="1">
          <a:off x="1910443" y="1323976"/>
          <a:ext cx="3665764" cy="444953"/>
        </a:xfrm>
        <a:prstGeom prst="straightConnector1">
          <a:avLst/>
        </a:prstGeom>
        <a:ln w="38100">
          <a:headEnd type="none" w="med" len="med"/>
          <a:tailEnd type="triangle" w="med" len="med"/>
        </a:ln>
      </xdr:spPr>
      <xdr:style>
        <a:lnRef idx="3">
          <a:schemeClr val="accent1"/>
        </a:lnRef>
        <a:fillRef idx="0">
          <a:schemeClr val="accent1"/>
        </a:fillRef>
        <a:effectRef idx="2">
          <a:schemeClr val="accent1"/>
        </a:effectRef>
        <a:fontRef idx="minor">
          <a:schemeClr val="tx1"/>
        </a:fontRef>
      </xdr:style>
    </xdr:cxnSp>
    <xdr:clientData/>
  </xdr:twoCellAnchor>
  <xdr:twoCellAnchor>
    <xdr:from>
      <xdr:col>6</xdr:col>
      <xdr:colOff>816429</xdr:colOff>
      <xdr:row>3</xdr:row>
      <xdr:rowOff>571501</xdr:rowOff>
    </xdr:from>
    <xdr:to>
      <xdr:col>10</xdr:col>
      <xdr:colOff>898071</xdr:colOff>
      <xdr:row>5</xdr:row>
      <xdr:rowOff>13607</xdr:rowOff>
    </xdr:to>
    <xdr:cxnSp macro="">
      <xdr:nvCxnSpPr>
        <xdr:cNvPr id="10" name="Conector recto de flecha 9"/>
        <xdr:cNvCxnSpPr/>
      </xdr:nvCxnSpPr>
      <xdr:spPr>
        <a:xfrm flipH="1" flipV="1">
          <a:off x="5521779" y="1323976"/>
          <a:ext cx="3767817" cy="489856"/>
        </a:xfrm>
        <a:prstGeom prst="straightConnector1">
          <a:avLst/>
        </a:prstGeom>
        <a:ln w="38100">
          <a:headEnd type="none" w="med" len="med"/>
          <a:tailEnd type="triangle" w="med" len="med"/>
        </a:ln>
      </xdr:spPr>
      <xdr:style>
        <a:lnRef idx="3">
          <a:schemeClr val="accent1"/>
        </a:lnRef>
        <a:fillRef idx="0">
          <a:schemeClr val="accent1"/>
        </a:fillRef>
        <a:effectRef idx="2">
          <a:schemeClr val="accent1"/>
        </a:effectRef>
        <a:fontRef idx="minor">
          <a:schemeClr val="tx1"/>
        </a:fontRef>
      </xdr:style>
    </xdr:cxnSp>
    <xdr:clientData/>
  </xdr:twoCellAnchor>
  <xdr:twoCellAnchor>
    <xdr:from>
      <xdr:col>6</xdr:col>
      <xdr:colOff>843643</xdr:colOff>
      <xdr:row>4</xdr:row>
      <xdr:rowOff>0</xdr:rowOff>
    </xdr:from>
    <xdr:to>
      <xdr:col>8</xdr:col>
      <xdr:colOff>821870</xdr:colOff>
      <xdr:row>5</xdr:row>
      <xdr:rowOff>5445</xdr:rowOff>
    </xdr:to>
    <xdr:cxnSp macro="">
      <xdr:nvCxnSpPr>
        <xdr:cNvPr id="11" name="Conector recto de flecha 10"/>
        <xdr:cNvCxnSpPr/>
      </xdr:nvCxnSpPr>
      <xdr:spPr>
        <a:xfrm flipH="1" flipV="1">
          <a:off x="5548993" y="1333500"/>
          <a:ext cx="1845127" cy="472170"/>
        </a:xfrm>
        <a:prstGeom prst="straightConnector1">
          <a:avLst/>
        </a:prstGeom>
        <a:ln w="38100">
          <a:headEnd type="none" w="med" len="med"/>
          <a:tailEnd type="triangle" w="med" len="med"/>
        </a:ln>
      </xdr:spPr>
      <xdr:style>
        <a:lnRef idx="3">
          <a:schemeClr val="accent1"/>
        </a:lnRef>
        <a:fillRef idx="0">
          <a:schemeClr val="accent1"/>
        </a:fillRef>
        <a:effectRef idx="2">
          <a:schemeClr val="accent1"/>
        </a:effectRef>
        <a:fontRef idx="minor">
          <a:schemeClr val="tx1"/>
        </a:fontRef>
      </xdr:style>
    </xdr:cxnSp>
    <xdr:clientData/>
  </xdr:twoCellAnchor>
  <xdr:twoCellAnchor>
    <xdr:from>
      <xdr:col>2</xdr:col>
      <xdr:colOff>802822</xdr:colOff>
      <xdr:row>6</xdr:row>
      <xdr:rowOff>0</xdr:rowOff>
    </xdr:from>
    <xdr:to>
      <xdr:col>2</xdr:col>
      <xdr:colOff>802822</xdr:colOff>
      <xdr:row>7</xdr:row>
      <xdr:rowOff>0</xdr:rowOff>
    </xdr:to>
    <xdr:cxnSp macro="">
      <xdr:nvCxnSpPr>
        <xdr:cNvPr id="12" name="Conector recto de flecha 11"/>
        <xdr:cNvCxnSpPr/>
      </xdr:nvCxnSpPr>
      <xdr:spPr>
        <a:xfrm flipV="1">
          <a:off x="1869622" y="2495550"/>
          <a:ext cx="0" cy="428625"/>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859972</xdr:colOff>
      <xdr:row>13</xdr:row>
      <xdr:rowOff>683078</xdr:rowOff>
    </xdr:from>
    <xdr:to>
      <xdr:col>6</xdr:col>
      <xdr:colOff>859972</xdr:colOff>
      <xdr:row>15</xdr:row>
      <xdr:rowOff>43542</xdr:rowOff>
    </xdr:to>
    <xdr:cxnSp macro="">
      <xdr:nvCxnSpPr>
        <xdr:cNvPr id="13" name="Conector recto de flecha 12"/>
        <xdr:cNvCxnSpPr/>
      </xdr:nvCxnSpPr>
      <xdr:spPr>
        <a:xfrm flipV="1">
          <a:off x="5565322" y="5493203"/>
          <a:ext cx="0" cy="436789"/>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862693</xdr:colOff>
      <xdr:row>13</xdr:row>
      <xdr:rowOff>685800</xdr:rowOff>
    </xdr:from>
    <xdr:to>
      <xdr:col>4</xdr:col>
      <xdr:colOff>862693</xdr:colOff>
      <xdr:row>15</xdr:row>
      <xdr:rowOff>46264</xdr:rowOff>
    </xdr:to>
    <xdr:cxnSp macro="">
      <xdr:nvCxnSpPr>
        <xdr:cNvPr id="14" name="Conector recto de flecha 13"/>
        <xdr:cNvCxnSpPr/>
      </xdr:nvCxnSpPr>
      <xdr:spPr>
        <a:xfrm flipV="1">
          <a:off x="3748768" y="5495925"/>
          <a:ext cx="0" cy="436789"/>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851807</xdr:colOff>
      <xdr:row>13</xdr:row>
      <xdr:rowOff>674914</xdr:rowOff>
    </xdr:from>
    <xdr:to>
      <xdr:col>2</xdr:col>
      <xdr:colOff>851807</xdr:colOff>
      <xdr:row>15</xdr:row>
      <xdr:rowOff>35378</xdr:rowOff>
    </xdr:to>
    <xdr:cxnSp macro="">
      <xdr:nvCxnSpPr>
        <xdr:cNvPr id="15" name="Conector recto de flecha 14"/>
        <xdr:cNvCxnSpPr/>
      </xdr:nvCxnSpPr>
      <xdr:spPr>
        <a:xfrm flipV="1">
          <a:off x="1918607" y="5485039"/>
          <a:ext cx="0" cy="436789"/>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827314</xdr:colOff>
      <xdr:row>5</xdr:row>
      <xdr:rowOff>677635</xdr:rowOff>
    </xdr:from>
    <xdr:to>
      <xdr:col>10</xdr:col>
      <xdr:colOff>827314</xdr:colOff>
      <xdr:row>6</xdr:row>
      <xdr:rowOff>419100</xdr:rowOff>
    </xdr:to>
    <xdr:cxnSp macro="">
      <xdr:nvCxnSpPr>
        <xdr:cNvPr id="16" name="Conector recto de flecha 15"/>
        <xdr:cNvCxnSpPr/>
      </xdr:nvCxnSpPr>
      <xdr:spPr>
        <a:xfrm flipV="1">
          <a:off x="9218839" y="2477860"/>
          <a:ext cx="0" cy="436790"/>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816428</xdr:colOff>
      <xdr:row>6</xdr:row>
      <xdr:rowOff>0</xdr:rowOff>
    </xdr:from>
    <xdr:to>
      <xdr:col>8</xdr:col>
      <xdr:colOff>816428</xdr:colOff>
      <xdr:row>7</xdr:row>
      <xdr:rowOff>0</xdr:rowOff>
    </xdr:to>
    <xdr:cxnSp macro="">
      <xdr:nvCxnSpPr>
        <xdr:cNvPr id="17" name="Conector recto de flecha 16"/>
        <xdr:cNvCxnSpPr/>
      </xdr:nvCxnSpPr>
      <xdr:spPr>
        <a:xfrm flipV="1">
          <a:off x="7388678" y="2495550"/>
          <a:ext cx="0" cy="428625"/>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805543</xdr:colOff>
      <xdr:row>6</xdr:row>
      <xdr:rowOff>16329</xdr:rowOff>
    </xdr:from>
    <xdr:to>
      <xdr:col>6</xdr:col>
      <xdr:colOff>805543</xdr:colOff>
      <xdr:row>7</xdr:row>
      <xdr:rowOff>16329</xdr:rowOff>
    </xdr:to>
    <xdr:cxnSp macro="">
      <xdr:nvCxnSpPr>
        <xdr:cNvPr id="18" name="Conector recto de flecha 17"/>
        <xdr:cNvCxnSpPr/>
      </xdr:nvCxnSpPr>
      <xdr:spPr>
        <a:xfrm flipV="1">
          <a:off x="5510893" y="2511879"/>
          <a:ext cx="0" cy="428625"/>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21771</xdr:colOff>
      <xdr:row>5</xdr:row>
      <xdr:rowOff>533400</xdr:rowOff>
    </xdr:from>
    <xdr:to>
      <xdr:col>4</xdr:col>
      <xdr:colOff>821872</xdr:colOff>
      <xdr:row>7</xdr:row>
      <xdr:rowOff>19051</xdr:rowOff>
    </xdr:to>
    <xdr:cxnSp macro="">
      <xdr:nvCxnSpPr>
        <xdr:cNvPr id="19" name="Conector recto de flecha 18"/>
        <xdr:cNvCxnSpPr/>
      </xdr:nvCxnSpPr>
      <xdr:spPr>
        <a:xfrm flipH="1" flipV="1">
          <a:off x="2808514" y="2427514"/>
          <a:ext cx="985158" cy="606880"/>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838200</xdr:colOff>
      <xdr:row>13</xdr:row>
      <xdr:rowOff>674914</xdr:rowOff>
    </xdr:from>
    <xdr:to>
      <xdr:col>10</xdr:col>
      <xdr:colOff>838200</xdr:colOff>
      <xdr:row>15</xdr:row>
      <xdr:rowOff>35378</xdr:rowOff>
    </xdr:to>
    <xdr:cxnSp macro="">
      <xdr:nvCxnSpPr>
        <xdr:cNvPr id="21" name="Conector recto de flecha 20"/>
        <xdr:cNvCxnSpPr/>
      </xdr:nvCxnSpPr>
      <xdr:spPr>
        <a:xfrm flipV="1">
          <a:off x="9229725" y="5485039"/>
          <a:ext cx="0" cy="436789"/>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870857</xdr:colOff>
      <xdr:row>12</xdr:row>
      <xdr:rowOff>2723</xdr:rowOff>
    </xdr:from>
    <xdr:to>
      <xdr:col>6</xdr:col>
      <xdr:colOff>887185</xdr:colOff>
      <xdr:row>12</xdr:row>
      <xdr:rowOff>353785</xdr:rowOff>
    </xdr:to>
    <xdr:cxnSp macro="">
      <xdr:nvCxnSpPr>
        <xdr:cNvPr id="22" name="Conector recto de flecha 21"/>
        <xdr:cNvCxnSpPr/>
      </xdr:nvCxnSpPr>
      <xdr:spPr>
        <a:xfrm flipV="1">
          <a:off x="1937657" y="4441373"/>
          <a:ext cx="3654878" cy="351062"/>
        </a:xfrm>
        <a:prstGeom prst="straightConnector1">
          <a:avLst/>
        </a:prstGeom>
        <a:ln w="38100">
          <a:headEnd type="none" w="med" len="med"/>
          <a:tailEnd type="triangle" w="med" len="med"/>
        </a:ln>
      </xdr:spPr>
      <xdr:style>
        <a:lnRef idx="3">
          <a:schemeClr val="accent1"/>
        </a:lnRef>
        <a:fillRef idx="0">
          <a:schemeClr val="accent1"/>
        </a:fillRef>
        <a:effectRef idx="2">
          <a:schemeClr val="accent1"/>
        </a:effectRef>
        <a:fontRef idx="minor">
          <a:schemeClr val="tx1"/>
        </a:fontRef>
      </xdr:style>
    </xdr:cxnSp>
    <xdr:clientData/>
  </xdr:twoCellAnchor>
  <xdr:twoCellAnchor>
    <xdr:from>
      <xdr:col>4</xdr:col>
      <xdr:colOff>870857</xdr:colOff>
      <xdr:row>12</xdr:row>
      <xdr:rowOff>29935</xdr:rowOff>
    </xdr:from>
    <xdr:to>
      <xdr:col>6</xdr:col>
      <xdr:colOff>873578</xdr:colOff>
      <xdr:row>12</xdr:row>
      <xdr:rowOff>353785</xdr:rowOff>
    </xdr:to>
    <xdr:cxnSp macro="">
      <xdr:nvCxnSpPr>
        <xdr:cNvPr id="23" name="Conector recto de flecha 22"/>
        <xdr:cNvCxnSpPr/>
      </xdr:nvCxnSpPr>
      <xdr:spPr>
        <a:xfrm flipV="1">
          <a:off x="3756932" y="4468585"/>
          <a:ext cx="1821996" cy="323850"/>
        </a:xfrm>
        <a:prstGeom prst="straightConnector1">
          <a:avLst/>
        </a:prstGeom>
        <a:ln w="38100">
          <a:headEnd type="none" w="med" len="med"/>
          <a:tailEnd type="triangle" w="med" len="med"/>
        </a:ln>
      </xdr:spPr>
      <xdr:style>
        <a:lnRef idx="3">
          <a:schemeClr val="accent1"/>
        </a:lnRef>
        <a:fillRef idx="0">
          <a:schemeClr val="accent1"/>
        </a:fillRef>
        <a:effectRef idx="2">
          <a:schemeClr val="accent1"/>
        </a:effectRef>
        <a:fontRef idx="minor">
          <a:schemeClr val="tx1"/>
        </a:fontRef>
      </xdr:style>
    </xdr:cxnSp>
    <xdr:clientData/>
  </xdr:twoCellAnchor>
  <xdr:twoCellAnchor>
    <xdr:from>
      <xdr:col>6</xdr:col>
      <xdr:colOff>832758</xdr:colOff>
      <xdr:row>12</xdr:row>
      <xdr:rowOff>2722</xdr:rowOff>
    </xdr:from>
    <xdr:to>
      <xdr:col>10</xdr:col>
      <xdr:colOff>870857</xdr:colOff>
      <xdr:row>12</xdr:row>
      <xdr:rowOff>353785</xdr:rowOff>
    </xdr:to>
    <xdr:cxnSp macro="">
      <xdr:nvCxnSpPr>
        <xdr:cNvPr id="24" name="Conector recto de flecha 23"/>
        <xdr:cNvCxnSpPr/>
      </xdr:nvCxnSpPr>
      <xdr:spPr>
        <a:xfrm flipH="1" flipV="1">
          <a:off x="5538108" y="4441372"/>
          <a:ext cx="3724274" cy="351063"/>
        </a:xfrm>
        <a:prstGeom prst="straightConnector1">
          <a:avLst/>
        </a:prstGeom>
        <a:ln w="38100">
          <a:headEnd type="none" w="med" len="med"/>
          <a:tailEnd type="triangle" w="med" len="med"/>
        </a:ln>
      </xdr:spPr>
      <xdr:style>
        <a:lnRef idx="3">
          <a:schemeClr val="accent1"/>
        </a:lnRef>
        <a:fillRef idx="0">
          <a:schemeClr val="accent1"/>
        </a:fillRef>
        <a:effectRef idx="2">
          <a:schemeClr val="accent1"/>
        </a:effectRef>
        <a:fontRef idx="minor">
          <a:schemeClr val="tx1"/>
        </a:fontRef>
      </xdr:style>
    </xdr:cxnSp>
    <xdr:clientData/>
  </xdr:twoCellAnchor>
  <xdr:twoCellAnchor>
    <xdr:from>
      <xdr:col>6</xdr:col>
      <xdr:colOff>859971</xdr:colOff>
      <xdr:row>12</xdr:row>
      <xdr:rowOff>16328</xdr:rowOff>
    </xdr:from>
    <xdr:to>
      <xdr:col>8</xdr:col>
      <xdr:colOff>843643</xdr:colOff>
      <xdr:row>12</xdr:row>
      <xdr:rowOff>353785</xdr:rowOff>
    </xdr:to>
    <xdr:cxnSp macro="">
      <xdr:nvCxnSpPr>
        <xdr:cNvPr id="25" name="Conector recto de flecha 24"/>
        <xdr:cNvCxnSpPr/>
      </xdr:nvCxnSpPr>
      <xdr:spPr>
        <a:xfrm flipH="1" flipV="1">
          <a:off x="5565321" y="4454978"/>
          <a:ext cx="1850572" cy="337457"/>
        </a:xfrm>
        <a:prstGeom prst="straightConnector1">
          <a:avLst/>
        </a:prstGeom>
        <a:ln w="38100">
          <a:headEnd type="none" w="med" len="med"/>
          <a:tailEnd type="triangle" w="med" len="med"/>
        </a:ln>
      </xdr:spPr>
      <xdr:style>
        <a:lnRef idx="3">
          <a:schemeClr val="accent1"/>
        </a:lnRef>
        <a:fillRef idx="0">
          <a:schemeClr val="accent1"/>
        </a:fillRef>
        <a:effectRef idx="2">
          <a:schemeClr val="accent1"/>
        </a:effectRef>
        <a:fontRef idx="minor">
          <a:schemeClr val="tx1"/>
        </a:fontRef>
      </xdr:style>
    </xdr:cxnSp>
    <xdr:clientData/>
  </xdr:twoCellAnchor>
  <xdr:twoCellAnchor>
    <xdr:from>
      <xdr:col>2</xdr:col>
      <xdr:colOff>794658</xdr:colOff>
      <xdr:row>7</xdr:row>
      <xdr:rowOff>643616</xdr:rowOff>
    </xdr:from>
    <xdr:to>
      <xdr:col>2</xdr:col>
      <xdr:colOff>794658</xdr:colOff>
      <xdr:row>9</xdr:row>
      <xdr:rowOff>4081</xdr:rowOff>
    </xdr:to>
    <xdr:cxnSp macro="">
      <xdr:nvCxnSpPr>
        <xdr:cNvPr id="26" name="Conector recto de flecha 25"/>
        <xdr:cNvCxnSpPr/>
      </xdr:nvCxnSpPr>
      <xdr:spPr>
        <a:xfrm flipV="1">
          <a:off x="1861458" y="3567791"/>
          <a:ext cx="0" cy="432709"/>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819150</xdr:colOff>
      <xdr:row>7</xdr:row>
      <xdr:rowOff>627287</xdr:rowOff>
    </xdr:from>
    <xdr:to>
      <xdr:col>10</xdr:col>
      <xdr:colOff>819150</xdr:colOff>
      <xdr:row>8</xdr:row>
      <xdr:rowOff>368752</xdr:rowOff>
    </xdr:to>
    <xdr:cxnSp macro="">
      <xdr:nvCxnSpPr>
        <xdr:cNvPr id="27" name="Conector recto de flecha 26"/>
        <xdr:cNvCxnSpPr/>
      </xdr:nvCxnSpPr>
      <xdr:spPr>
        <a:xfrm flipV="1">
          <a:off x="9210675" y="3551462"/>
          <a:ext cx="0" cy="436790"/>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808264</xdr:colOff>
      <xdr:row>7</xdr:row>
      <xdr:rowOff>643616</xdr:rowOff>
    </xdr:from>
    <xdr:to>
      <xdr:col>8</xdr:col>
      <xdr:colOff>808264</xdr:colOff>
      <xdr:row>9</xdr:row>
      <xdr:rowOff>4081</xdr:rowOff>
    </xdr:to>
    <xdr:cxnSp macro="">
      <xdr:nvCxnSpPr>
        <xdr:cNvPr id="28" name="Conector recto de flecha 27"/>
        <xdr:cNvCxnSpPr/>
      </xdr:nvCxnSpPr>
      <xdr:spPr>
        <a:xfrm flipV="1">
          <a:off x="7380514" y="3567791"/>
          <a:ext cx="0" cy="432709"/>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797379</xdr:colOff>
      <xdr:row>7</xdr:row>
      <xdr:rowOff>659945</xdr:rowOff>
    </xdr:from>
    <xdr:to>
      <xdr:col>6</xdr:col>
      <xdr:colOff>797379</xdr:colOff>
      <xdr:row>10</xdr:row>
      <xdr:rowOff>13607</xdr:rowOff>
    </xdr:to>
    <xdr:cxnSp macro="">
      <xdr:nvCxnSpPr>
        <xdr:cNvPr id="29" name="Conector recto de flecha 28"/>
        <xdr:cNvCxnSpPr/>
      </xdr:nvCxnSpPr>
      <xdr:spPr>
        <a:xfrm flipV="1">
          <a:off x="5502729" y="3584120"/>
          <a:ext cx="0" cy="429987"/>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813708</xdr:colOff>
      <xdr:row>7</xdr:row>
      <xdr:rowOff>662666</xdr:rowOff>
    </xdr:from>
    <xdr:to>
      <xdr:col>4</xdr:col>
      <xdr:colOff>813708</xdr:colOff>
      <xdr:row>10</xdr:row>
      <xdr:rowOff>13607</xdr:rowOff>
    </xdr:to>
    <xdr:cxnSp macro="">
      <xdr:nvCxnSpPr>
        <xdr:cNvPr id="30" name="Conector recto de flecha 29"/>
        <xdr:cNvCxnSpPr/>
      </xdr:nvCxnSpPr>
      <xdr:spPr>
        <a:xfrm flipV="1">
          <a:off x="3699783" y="3586841"/>
          <a:ext cx="0" cy="427266"/>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108857</xdr:colOff>
      <xdr:row>4</xdr:row>
      <xdr:rowOff>40823</xdr:rowOff>
    </xdr:from>
    <xdr:to>
      <xdr:col>13</xdr:col>
      <xdr:colOff>101601</xdr:colOff>
      <xdr:row>8</xdr:row>
      <xdr:rowOff>32355</xdr:rowOff>
    </xdr:to>
    <xdr:grpSp>
      <xdr:nvGrpSpPr>
        <xdr:cNvPr id="31" name="Grupo 30"/>
        <xdr:cNvGrpSpPr/>
      </xdr:nvGrpSpPr>
      <xdr:grpSpPr>
        <a:xfrm>
          <a:off x="10653592" y="1475176"/>
          <a:ext cx="1124538" cy="2277532"/>
          <a:chOff x="10178143" y="1292679"/>
          <a:chExt cx="966108" cy="1741714"/>
        </a:xfrm>
      </xdr:grpSpPr>
      <xdr:sp macro="" textlink="">
        <xdr:nvSpPr>
          <xdr:cNvPr id="32" name="Flecha arriba 31"/>
          <xdr:cNvSpPr/>
        </xdr:nvSpPr>
        <xdr:spPr>
          <a:xfrm>
            <a:off x="10178143" y="1292679"/>
            <a:ext cx="966108" cy="1741714"/>
          </a:xfrm>
          <a:prstGeom prst="upArrow">
            <a:avLst/>
          </a:prstGeom>
          <a:solidFill>
            <a:schemeClr val="accent6">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MX" sz="1100">
              <a:solidFill>
                <a:schemeClr val="bg1"/>
              </a:solidFill>
            </a:endParaRPr>
          </a:p>
        </xdr:txBody>
      </xdr:sp>
      <xdr:sp macro="" textlink="">
        <xdr:nvSpPr>
          <xdr:cNvPr id="33" name="CuadroTexto 32"/>
          <xdr:cNvSpPr txBox="1"/>
        </xdr:nvSpPr>
        <xdr:spPr>
          <a:xfrm rot="16200000">
            <a:off x="10137321" y="1816229"/>
            <a:ext cx="1020536" cy="5170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s-MX" sz="1800">
                <a:solidFill>
                  <a:schemeClr val="bg1"/>
                </a:solidFill>
              </a:rPr>
              <a:t>FINES</a:t>
            </a:r>
          </a:p>
        </xdr:txBody>
      </xdr:sp>
    </xdr:grpSp>
    <xdr:clientData/>
  </xdr:twoCellAnchor>
  <xdr:twoCellAnchor>
    <xdr:from>
      <xdr:col>11</xdr:col>
      <xdr:colOff>122464</xdr:colOff>
      <xdr:row>13</xdr:row>
      <xdr:rowOff>14816</xdr:rowOff>
    </xdr:from>
    <xdr:to>
      <xdr:col>13</xdr:col>
      <xdr:colOff>115208</xdr:colOff>
      <xdr:row>19</xdr:row>
      <xdr:rowOff>89505</xdr:rowOff>
    </xdr:to>
    <xdr:grpSp>
      <xdr:nvGrpSpPr>
        <xdr:cNvPr id="34" name="Grupo 33"/>
        <xdr:cNvGrpSpPr/>
      </xdr:nvGrpSpPr>
      <xdr:grpSpPr>
        <a:xfrm>
          <a:off x="10667199" y="5303992"/>
          <a:ext cx="1124538" cy="3156307"/>
          <a:chOff x="10178143" y="1292679"/>
          <a:chExt cx="966108" cy="1741714"/>
        </a:xfrm>
      </xdr:grpSpPr>
      <xdr:sp macro="" textlink="">
        <xdr:nvSpPr>
          <xdr:cNvPr id="35" name="Flecha arriba 34"/>
          <xdr:cNvSpPr/>
        </xdr:nvSpPr>
        <xdr:spPr>
          <a:xfrm>
            <a:off x="10178143" y="1292679"/>
            <a:ext cx="966108" cy="1741714"/>
          </a:xfrm>
          <a:prstGeom prst="upArrow">
            <a:avLst/>
          </a:prstGeom>
          <a:solidFill>
            <a:schemeClr val="accent6">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MX" sz="1100">
              <a:solidFill>
                <a:schemeClr val="bg1"/>
              </a:solidFill>
            </a:endParaRPr>
          </a:p>
        </xdr:txBody>
      </xdr:sp>
      <xdr:sp macro="" textlink="">
        <xdr:nvSpPr>
          <xdr:cNvPr id="36" name="CuadroTexto 35"/>
          <xdr:cNvSpPr txBox="1"/>
        </xdr:nvSpPr>
        <xdr:spPr>
          <a:xfrm rot="16200000">
            <a:off x="10148961" y="1820216"/>
            <a:ext cx="1020536" cy="5170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s-MX" sz="1800">
                <a:solidFill>
                  <a:schemeClr val="bg1"/>
                </a:solidFill>
              </a:rPr>
              <a:t>MEDIOS</a:t>
            </a:r>
          </a:p>
        </xdr:txBody>
      </xdr:sp>
    </xdr:grpSp>
    <xdr:clientData/>
  </xdr:twoCellAnchor>
  <xdr:twoCellAnchor>
    <xdr:from>
      <xdr:col>6</xdr:col>
      <xdr:colOff>884464</xdr:colOff>
      <xdr:row>11</xdr:row>
      <xdr:rowOff>170089</xdr:rowOff>
    </xdr:from>
    <xdr:to>
      <xdr:col>6</xdr:col>
      <xdr:colOff>884464</xdr:colOff>
      <xdr:row>12</xdr:row>
      <xdr:rowOff>357868</xdr:rowOff>
    </xdr:to>
    <xdr:cxnSp macro="">
      <xdr:nvCxnSpPr>
        <xdr:cNvPr id="37" name="Conector recto de flecha 36"/>
        <xdr:cNvCxnSpPr/>
      </xdr:nvCxnSpPr>
      <xdr:spPr>
        <a:xfrm flipV="1">
          <a:off x="5728607" y="4829175"/>
          <a:ext cx="0" cy="438150"/>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884464</xdr:colOff>
      <xdr:row>3</xdr:row>
      <xdr:rowOff>670832</xdr:rowOff>
    </xdr:from>
    <xdr:to>
      <xdr:col>6</xdr:col>
      <xdr:colOff>884464</xdr:colOff>
      <xdr:row>4</xdr:row>
      <xdr:rowOff>423182</xdr:rowOff>
    </xdr:to>
    <xdr:cxnSp macro="">
      <xdr:nvCxnSpPr>
        <xdr:cNvPr id="38" name="Conector recto de flecha 37"/>
        <xdr:cNvCxnSpPr/>
      </xdr:nvCxnSpPr>
      <xdr:spPr>
        <a:xfrm flipV="1">
          <a:off x="5728607" y="1411061"/>
          <a:ext cx="0" cy="438150"/>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56029</xdr:colOff>
      <xdr:row>15</xdr:row>
      <xdr:rowOff>672353</xdr:rowOff>
    </xdr:from>
    <xdr:to>
      <xdr:col>4</xdr:col>
      <xdr:colOff>862853</xdr:colOff>
      <xdr:row>17</xdr:row>
      <xdr:rowOff>0</xdr:rowOff>
    </xdr:to>
    <xdr:cxnSp macro="">
      <xdr:nvCxnSpPr>
        <xdr:cNvPr id="40" name="Conector recto de flecha 39"/>
        <xdr:cNvCxnSpPr/>
      </xdr:nvCxnSpPr>
      <xdr:spPr>
        <a:xfrm flipV="1">
          <a:off x="3294529" y="7037294"/>
          <a:ext cx="986118" cy="201706"/>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829236</xdr:colOff>
      <xdr:row>16</xdr:row>
      <xdr:rowOff>0</xdr:rowOff>
    </xdr:from>
    <xdr:to>
      <xdr:col>3</xdr:col>
      <xdr:colOff>44824</xdr:colOff>
      <xdr:row>16</xdr:row>
      <xdr:rowOff>168088</xdr:rowOff>
    </xdr:to>
    <xdr:cxnSp macro="">
      <xdr:nvCxnSpPr>
        <xdr:cNvPr id="41" name="Conector recto de flecha 40"/>
        <xdr:cNvCxnSpPr/>
      </xdr:nvCxnSpPr>
      <xdr:spPr>
        <a:xfrm flipH="1" flipV="1">
          <a:off x="2431677" y="7059706"/>
          <a:ext cx="851647" cy="168088"/>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825234</xdr:colOff>
      <xdr:row>15</xdr:row>
      <xdr:rowOff>685881</xdr:rowOff>
    </xdr:from>
    <xdr:to>
      <xdr:col>6</xdr:col>
      <xdr:colOff>829235</xdr:colOff>
      <xdr:row>17</xdr:row>
      <xdr:rowOff>11206</xdr:rowOff>
    </xdr:to>
    <xdr:cxnSp macro="">
      <xdr:nvCxnSpPr>
        <xdr:cNvPr id="44" name="Conector recto de flecha 43"/>
        <xdr:cNvCxnSpPr/>
      </xdr:nvCxnSpPr>
      <xdr:spPr>
        <a:xfrm flipH="1" flipV="1">
          <a:off x="6058381" y="7050822"/>
          <a:ext cx="4001" cy="199384"/>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829235</xdr:colOff>
      <xdr:row>15</xdr:row>
      <xdr:rowOff>627530</xdr:rowOff>
    </xdr:from>
    <xdr:to>
      <xdr:col>8</xdr:col>
      <xdr:colOff>835959</xdr:colOff>
      <xdr:row>16</xdr:row>
      <xdr:rowOff>174812</xdr:rowOff>
    </xdr:to>
    <xdr:cxnSp macro="">
      <xdr:nvCxnSpPr>
        <xdr:cNvPr id="46" name="Conector recto de flecha 45"/>
        <xdr:cNvCxnSpPr/>
      </xdr:nvCxnSpPr>
      <xdr:spPr>
        <a:xfrm flipH="1" flipV="1">
          <a:off x="7922559" y="6992471"/>
          <a:ext cx="6724" cy="242047"/>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824753</xdr:colOff>
      <xdr:row>17</xdr:row>
      <xdr:rowOff>1060077</xdr:rowOff>
    </xdr:from>
    <xdr:to>
      <xdr:col>8</xdr:col>
      <xdr:colOff>831477</xdr:colOff>
      <xdr:row>18</xdr:row>
      <xdr:rowOff>159124</xdr:rowOff>
    </xdr:to>
    <xdr:cxnSp macro="">
      <xdr:nvCxnSpPr>
        <xdr:cNvPr id="49" name="Conector recto de flecha 48"/>
        <xdr:cNvCxnSpPr/>
      </xdr:nvCxnSpPr>
      <xdr:spPr>
        <a:xfrm flipH="1" flipV="1">
          <a:off x="7918077" y="8299077"/>
          <a:ext cx="6724" cy="242047"/>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815789</xdr:colOff>
      <xdr:row>14</xdr:row>
      <xdr:rowOff>11206</xdr:rowOff>
    </xdr:from>
    <xdr:to>
      <xdr:col>8</xdr:col>
      <xdr:colOff>818029</xdr:colOff>
      <xdr:row>14</xdr:row>
      <xdr:rowOff>378761</xdr:rowOff>
    </xdr:to>
    <xdr:cxnSp macro="">
      <xdr:nvCxnSpPr>
        <xdr:cNvPr id="50" name="Conector recto de flecha 49"/>
        <xdr:cNvCxnSpPr/>
      </xdr:nvCxnSpPr>
      <xdr:spPr>
        <a:xfrm flipV="1">
          <a:off x="7909113" y="5995147"/>
          <a:ext cx="2240" cy="367555"/>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739589</xdr:colOff>
      <xdr:row>16</xdr:row>
      <xdr:rowOff>11206</xdr:rowOff>
    </xdr:from>
    <xdr:to>
      <xdr:col>10</xdr:col>
      <xdr:colOff>739589</xdr:colOff>
      <xdr:row>16</xdr:row>
      <xdr:rowOff>168088</xdr:rowOff>
    </xdr:to>
    <xdr:cxnSp macro="">
      <xdr:nvCxnSpPr>
        <xdr:cNvPr id="57" name="Conector recto de flecha 56"/>
        <xdr:cNvCxnSpPr/>
      </xdr:nvCxnSpPr>
      <xdr:spPr>
        <a:xfrm flipV="1">
          <a:off x="9648265" y="7070912"/>
          <a:ext cx="0" cy="156882"/>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11</xdr:col>
      <xdr:colOff>108857</xdr:colOff>
      <xdr:row>4</xdr:row>
      <xdr:rowOff>40823</xdr:rowOff>
    </xdr:from>
    <xdr:to>
      <xdr:col>13</xdr:col>
      <xdr:colOff>108858</xdr:colOff>
      <xdr:row>8</xdr:row>
      <xdr:rowOff>40822</xdr:rowOff>
    </xdr:to>
    <xdr:grpSp>
      <xdr:nvGrpSpPr>
        <xdr:cNvPr id="2" name="Grupo 1"/>
        <xdr:cNvGrpSpPr/>
      </xdr:nvGrpSpPr>
      <xdr:grpSpPr>
        <a:xfrm>
          <a:off x="10152440" y="1533073"/>
          <a:ext cx="1132418" cy="2518832"/>
          <a:chOff x="10178143" y="1292679"/>
          <a:chExt cx="966108" cy="1741714"/>
        </a:xfrm>
      </xdr:grpSpPr>
      <xdr:sp macro="" textlink="">
        <xdr:nvSpPr>
          <xdr:cNvPr id="3" name="Flecha arriba 2"/>
          <xdr:cNvSpPr/>
        </xdr:nvSpPr>
        <xdr:spPr>
          <a:xfrm>
            <a:off x="10178143" y="1292679"/>
            <a:ext cx="966108" cy="1741714"/>
          </a:xfrm>
          <a:prstGeom prst="upArrow">
            <a:avLst/>
          </a:prstGeom>
          <a:solidFill>
            <a:schemeClr val="accent6">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MX" sz="1100">
              <a:solidFill>
                <a:schemeClr val="bg1"/>
              </a:solidFill>
            </a:endParaRPr>
          </a:p>
        </xdr:txBody>
      </xdr:sp>
      <xdr:sp macro="" textlink="">
        <xdr:nvSpPr>
          <xdr:cNvPr id="4" name="CuadroTexto 3"/>
          <xdr:cNvSpPr txBox="1"/>
        </xdr:nvSpPr>
        <xdr:spPr>
          <a:xfrm rot="16200000">
            <a:off x="10137321" y="1816229"/>
            <a:ext cx="1020536" cy="5170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s-MX" sz="1800">
                <a:solidFill>
                  <a:schemeClr val="bg1"/>
                </a:solidFill>
              </a:rPr>
              <a:t>FINES</a:t>
            </a:r>
          </a:p>
        </xdr:txBody>
      </xdr:sp>
    </xdr:grpSp>
    <xdr:clientData/>
  </xdr:twoCellAnchor>
  <xdr:twoCellAnchor>
    <xdr:from>
      <xdr:col>11</xdr:col>
      <xdr:colOff>122464</xdr:colOff>
      <xdr:row>12</xdr:row>
      <xdr:rowOff>13607</xdr:rowOff>
    </xdr:from>
    <xdr:to>
      <xdr:col>13</xdr:col>
      <xdr:colOff>122465</xdr:colOff>
      <xdr:row>16</xdr:row>
      <xdr:rowOff>1</xdr:rowOff>
    </xdr:to>
    <xdr:grpSp>
      <xdr:nvGrpSpPr>
        <xdr:cNvPr id="5" name="Grupo 4"/>
        <xdr:cNvGrpSpPr/>
      </xdr:nvGrpSpPr>
      <xdr:grpSpPr>
        <a:xfrm>
          <a:off x="10166047" y="5210024"/>
          <a:ext cx="1132418" cy="2388810"/>
          <a:chOff x="10178143" y="1292679"/>
          <a:chExt cx="966108" cy="1741714"/>
        </a:xfrm>
      </xdr:grpSpPr>
      <xdr:sp macro="" textlink="">
        <xdr:nvSpPr>
          <xdr:cNvPr id="6" name="Flecha arriba 5"/>
          <xdr:cNvSpPr/>
        </xdr:nvSpPr>
        <xdr:spPr>
          <a:xfrm>
            <a:off x="10178143" y="1292679"/>
            <a:ext cx="966108" cy="1741714"/>
          </a:xfrm>
          <a:prstGeom prst="upArrow">
            <a:avLst/>
          </a:prstGeom>
          <a:solidFill>
            <a:schemeClr val="accent6">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MX" sz="1100">
              <a:solidFill>
                <a:schemeClr val="bg1"/>
              </a:solidFill>
            </a:endParaRPr>
          </a:p>
        </xdr:txBody>
      </xdr:sp>
      <xdr:sp macro="" textlink="">
        <xdr:nvSpPr>
          <xdr:cNvPr id="7" name="CuadroTexto 6"/>
          <xdr:cNvSpPr txBox="1"/>
        </xdr:nvSpPr>
        <xdr:spPr>
          <a:xfrm rot="16200000">
            <a:off x="10148961" y="1820216"/>
            <a:ext cx="1020536" cy="5170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s-MX" sz="1800">
                <a:solidFill>
                  <a:schemeClr val="bg1"/>
                </a:solidFill>
              </a:rPr>
              <a:t>MEDIOS</a:t>
            </a:r>
          </a:p>
        </xdr:txBody>
      </xdr:sp>
    </xdr:grpSp>
    <xdr:clientData/>
  </xdr:twoCellAnchor>
  <xdr:twoCellAnchor>
    <xdr:from>
      <xdr:col>2</xdr:col>
      <xdr:colOff>855133</xdr:colOff>
      <xdr:row>4</xdr:row>
      <xdr:rowOff>29632</xdr:rowOff>
    </xdr:from>
    <xdr:to>
      <xdr:col>6</xdr:col>
      <xdr:colOff>870857</xdr:colOff>
      <xdr:row>5</xdr:row>
      <xdr:rowOff>8467</xdr:rowOff>
    </xdr:to>
    <xdr:cxnSp macro="">
      <xdr:nvCxnSpPr>
        <xdr:cNvPr id="8" name="Conector recto de flecha 7"/>
        <xdr:cNvCxnSpPr/>
      </xdr:nvCxnSpPr>
      <xdr:spPr>
        <a:xfrm flipV="1">
          <a:off x="1955800" y="1519765"/>
          <a:ext cx="3757990" cy="664635"/>
        </a:xfrm>
        <a:prstGeom prst="straightConnector1">
          <a:avLst/>
        </a:prstGeom>
        <a:ln w="38100">
          <a:headEnd type="none" w="med" len="med"/>
          <a:tailEnd type="triangle" w="med" len="med"/>
        </a:ln>
      </xdr:spPr>
      <xdr:style>
        <a:lnRef idx="3">
          <a:schemeClr val="accent1"/>
        </a:lnRef>
        <a:fillRef idx="0">
          <a:schemeClr val="accent1"/>
        </a:fillRef>
        <a:effectRef idx="2">
          <a:schemeClr val="accent1"/>
        </a:effectRef>
        <a:fontRef idx="minor">
          <a:schemeClr val="tx1"/>
        </a:fontRef>
      </xdr:style>
    </xdr:cxnSp>
    <xdr:clientData/>
  </xdr:twoCellAnchor>
  <xdr:twoCellAnchor>
    <xdr:from>
      <xdr:col>6</xdr:col>
      <xdr:colOff>816432</xdr:colOff>
      <xdr:row>4</xdr:row>
      <xdr:rowOff>29632</xdr:rowOff>
    </xdr:from>
    <xdr:to>
      <xdr:col>10</xdr:col>
      <xdr:colOff>440267</xdr:colOff>
      <xdr:row>4</xdr:row>
      <xdr:rowOff>677334</xdr:rowOff>
    </xdr:to>
    <xdr:cxnSp macro="">
      <xdr:nvCxnSpPr>
        <xdr:cNvPr id="10" name="Conector recto de flecha 9"/>
        <xdr:cNvCxnSpPr/>
      </xdr:nvCxnSpPr>
      <xdr:spPr>
        <a:xfrm flipH="1" flipV="1">
          <a:off x="5659365" y="1519765"/>
          <a:ext cx="3416902" cy="647702"/>
        </a:xfrm>
        <a:prstGeom prst="straightConnector1">
          <a:avLst/>
        </a:prstGeom>
        <a:ln w="38100">
          <a:headEnd type="none" w="med" len="med"/>
          <a:tailEnd type="triangle" w="med" len="med"/>
        </a:ln>
      </xdr:spPr>
      <xdr:style>
        <a:lnRef idx="3">
          <a:schemeClr val="accent1"/>
        </a:lnRef>
        <a:fillRef idx="0">
          <a:schemeClr val="accent1"/>
        </a:fillRef>
        <a:effectRef idx="2">
          <a:schemeClr val="accent1"/>
        </a:effectRef>
        <a:fontRef idx="minor">
          <a:schemeClr val="tx1"/>
        </a:fontRef>
      </xdr:style>
    </xdr:cxnSp>
    <xdr:clientData/>
  </xdr:twoCellAnchor>
  <xdr:twoCellAnchor>
    <xdr:from>
      <xdr:col>2</xdr:col>
      <xdr:colOff>802822</xdr:colOff>
      <xdr:row>6</xdr:row>
      <xdr:rowOff>0</xdr:rowOff>
    </xdr:from>
    <xdr:to>
      <xdr:col>2</xdr:col>
      <xdr:colOff>802822</xdr:colOff>
      <xdr:row>7</xdr:row>
      <xdr:rowOff>0</xdr:rowOff>
    </xdr:to>
    <xdr:cxnSp macro="">
      <xdr:nvCxnSpPr>
        <xdr:cNvPr id="12" name="Conector recto de flecha 11"/>
        <xdr:cNvCxnSpPr/>
      </xdr:nvCxnSpPr>
      <xdr:spPr>
        <a:xfrm flipV="1">
          <a:off x="1869622" y="2495550"/>
          <a:ext cx="0" cy="428625"/>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827314</xdr:colOff>
      <xdr:row>5</xdr:row>
      <xdr:rowOff>677635</xdr:rowOff>
    </xdr:from>
    <xdr:to>
      <xdr:col>10</xdr:col>
      <xdr:colOff>827314</xdr:colOff>
      <xdr:row>6</xdr:row>
      <xdr:rowOff>419100</xdr:rowOff>
    </xdr:to>
    <xdr:cxnSp macro="">
      <xdr:nvCxnSpPr>
        <xdr:cNvPr id="16" name="Conector recto de flecha 15"/>
        <xdr:cNvCxnSpPr/>
      </xdr:nvCxnSpPr>
      <xdr:spPr>
        <a:xfrm flipV="1">
          <a:off x="9218839" y="2477860"/>
          <a:ext cx="0" cy="436790"/>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816428</xdr:colOff>
      <xdr:row>6</xdr:row>
      <xdr:rowOff>0</xdr:rowOff>
    </xdr:from>
    <xdr:to>
      <xdr:col>8</xdr:col>
      <xdr:colOff>816428</xdr:colOff>
      <xdr:row>7</xdr:row>
      <xdr:rowOff>0</xdr:rowOff>
    </xdr:to>
    <xdr:cxnSp macro="">
      <xdr:nvCxnSpPr>
        <xdr:cNvPr id="17" name="Conector recto de flecha 16"/>
        <xdr:cNvCxnSpPr/>
      </xdr:nvCxnSpPr>
      <xdr:spPr>
        <a:xfrm flipV="1">
          <a:off x="7388678" y="2495550"/>
          <a:ext cx="0" cy="428625"/>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805543</xdr:colOff>
      <xdr:row>6</xdr:row>
      <xdr:rowOff>16329</xdr:rowOff>
    </xdr:from>
    <xdr:to>
      <xdr:col>6</xdr:col>
      <xdr:colOff>805543</xdr:colOff>
      <xdr:row>7</xdr:row>
      <xdr:rowOff>16329</xdr:rowOff>
    </xdr:to>
    <xdr:cxnSp macro="">
      <xdr:nvCxnSpPr>
        <xdr:cNvPr id="18" name="Conector recto de flecha 17"/>
        <xdr:cNvCxnSpPr/>
      </xdr:nvCxnSpPr>
      <xdr:spPr>
        <a:xfrm flipV="1">
          <a:off x="5510893" y="2511879"/>
          <a:ext cx="0" cy="428625"/>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870857</xdr:colOff>
      <xdr:row>12</xdr:row>
      <xdr:rowOff>2723</xdr:rowOff>
    </xdr:from>
    <xdr:to>
      <xdr:col>6</xdr:col>
      <xdr:colOff>887185</xdr:colOff>
      <xdr:row>12</xdr:row>
      <xdr:rowOff>353785</xdr:rowOff>
    </xdr:to>
    <xdr:cxnSp macro="">
      <xdr:nvCxnSpPr>
        <xdr:cNvPr id="22" name="Conector recto de flecha 21"/>
        <xdr:cNvCxnSpPr/>
      </xdr:nvCxnSpPr>
      <xdr:spPr>
        <a:xfrm flipV="1">
          <a:off x="1937657" y="4441373"/>
          <a:ext cx="3654878" cy="351062"/>
        </a:xfrm>
        <a:prstGeom prst="straightConnector1">
          <a:avLst/>
        </a:prstGeom>
        <a:ln w="38100">
          <a:headEnd type="none" w="med" len="med"/>
          <a:tailEnd type="triangle" w="med" len="med"/>
        </a:ln>
      </xdr:spPr>
      <xdr:style>
        <a:lnRef idx="3">
          <a:schemeClr val="accent1"/>
        </a:lnRef>
        <a:fillRef idx="0">
          <a:schemeClr val="accent1"/>
        </a:fillRef>
        <a:effectRef idx="2">
          <a:schemeClr val="accent1"/>
        </a:effectRef>
        <a:fontRef idx="minor">
          <a:schemeClr val="tx1"/>
        </a:fontRef>
      </xdr:style>
    </xdr:cxnSp>
    <xdr:clientData/>
  </xdr:twoCellAnchor>
  <xdr:twoCellAnchor>
    <xdr:from>
      <xdr:col>4</xdr:col>
      <xdr:colOff>870857</xdr:colOff>
      <xdr:row>12</xdr:row>
      <xdr:rowOff>29935</xdr:rowOff>
    </xdr:from>
    <xdr:to>
      <xdr:col>6</xdr:col>
      <xdr:colOff>873578</xdr:colOff>
      <xdr:row>12</xdr:row>
      <xdr:rowOff>353785</xdr:rowOff>
    </xdr:to>
    <xdr:cxnSp macro="">
      <xdr:nvCxnSpPr>
        <xdr:cNvPr id="23" name="Conector recto de flecha 22"/>
        <xdr:cNvCxnSpPr/>
      </xdr:nvCxnSpPr>
      <xdr:spPr>
        <a:xfrm flipV="1">
          <a:off x="3756932" y="4468585"/>
          <a:ext cx="1821996" cy="323850"/>
        </a:xfrm>
        <a:prstGeom prst="straightConnector1">
          <a:avLst/>
        </a:prstGeom>
        <a:ln w="38100">
          <a:headEnd type="none" w="med" len="med"/>
          <a:tailEnd type="triangle" w="med" len="med"/>
        </a:ln>
      </xdr:spPr>
      <xdr:style>
        <a:lnRef idx="3">
          <a:schemeClr val="accent1"/>
        </a:lnRef>
        <a:fillRef idx="0">
          <a:schemeClr val="accent1"/>
        </a:fillRef>
        <a:effectRef idx="2">
          <a:schemeClr val="accent1"/>
        </a:effectRef>
        <a:fontRef idx="minor">
          <a:schemeClr val="tx1"/>
        </a:fontRef>
      </xdr:style>
    </xdr:cxnSp>
    <xdr:clientData/>
  </xdr:twoCellAnchor>
  <xdr:twoCellAnchor>
    <xdr:from>
      <xdr:col>6</xdr:col>
      <xdr:colOff>832758</xdr:colOff>
      <xdr:row>12</xdr:row>
      <xdr:rowOff>2722</xdr:rowOff>
    </xdr:from>
    <xdr:to>
      <xdr:col>10</xdr:col>
      <xdr:colOff>870857</xdr:colOff>
      <xdr:row>12</xdr:row>
      <xdr:rowOff>353785</xdr:rowOff>
    </xdr:to>
    <xdr:cxnSp macro="">
      <xdr:nvCxnSpPr>
        <xdr:cNvPr id="24" name="Conector recto de flecha 23"/>
        <xdr:cNvCxnSpPr/>
      </xdr:nvCxnSpPr>
      <xdr:spPr>
        <a:xfrm flipH="1" flipV="1">
          <a:off x="5538108" y="4441372"/>
          <a:ext cx="3724274" cy="351063"/>
        </a:xfrm>
        <a:prstGeom prst="straightConnector1">
          <a:avLst/>
        </a:prstGeom>
        <a:ln w="38100">
          <a:headEnd type="none" w="med" len="med"/>
          <a:tailEnd type="triangle" w="med" len="med"/>
        </a:ln>
      </xdr:spPr>
      <xdr:style>
        <a:lnRef idx="3">
          <a:schemeClr val="accent1"/>
        </a:lnRef>
        <a:fillRef idx="0">
          <a:schemeClr val="accent1"/>
        </a:fillRef>
        <a:effectRef idx="2">
          <a:schemeClr val="accent1"/>
        </a:effectRef>
        <a:fontRef idx="minor">
          <a:schemeClr val="tx1"/>
        </a:fontRef>
      </xdr:style>
    </xdr:cxnSp>
    <xdr:clientData/>
  </xdr:twoCellAnchor>
  <xdr:twoCellAnchor>
    <xdr:from>
      <xdr:col>6</xdr:col>
      <xdr:colOff>859971</xdr:colOff>
      <xdr:row>12</xdr:row>
      <xdr:rowOff>16328</xdr:rowOff>
    </xdr:from>
    <xdr:to>
      <xdr:col>8</xdr:col>
      <xdr:colOff>843643</xdr:colOff>
      <xdr:row>12</xdr:row>
      <xdr:rowOff>353785</xdr:rowOff>
    </xdr:to>
    <xdr:cxnSp macro="">
      <xdr:nvCxnSpPr>
        <xdr:cNvPr id="25" name="Conector recto de flecha 24"/>
        <xdr:cNvCxnSpPr/>
      </xdr:nvCxnSpPr>
      <xdr:spPr>
        <a:xfrm flipH="1" flipV="1">
          <a:off x="5565321" y="4454978"/>
          <a:ext cx="1850572" cy="337457"/>
        </a:xfrm>
        <a:prstGeom prst="straightConnector1">
          <a:avLst/>
        </a:prstGeom>
        <a:ln w="38100">
          <a:headEnd type="none" w="med" len="med"/>
          <a:tailEnd type="triangle" w="med" len="med"/>
        </a:ln>
      </xdr:spPr>
      <xdr:style>
        <a:lnRef idx="3">
          <a:schemeClr val="accent1"/>
        </a:lnRef>
        <a:fillRef idx="0">
          <a:schemeClr val="accent1"/>
        </a:fillRef>
        <a:effectRef idx="2">
          <a:schemeClr val="accent1"/>
        </a:effectRef>
        <a:fontRef idx="minor">
          <a:schemeClr val="tx1"/>
        </a:fontRef>
      </xdr:style>
    </xdr:cxnSp>
    <xdr:clientData/>
  </xdr:twoCellAnchor>
  <xdr:twoCellAnchor>
    <xdr:from>
      <xdr:col>2</xdr:col>
      <xdr:colOff>794658</xdr:colOff>
      <xdr:row>7</xdr:row>
      <xdr:rowOff>643616</xdr:rowOff>
    </xdr:from>
    <xdr:to>
      <xdr:col>2</xdr:col>
      <xdr:colOff>794658</xdr:colOff>
      <xdr:row>9</xdr:row>
      <xdr:rowOff>4081</xdr:rowOff>
    </xdr:to>
    <xdr:cxnSp macro="">
      <xdr:nvCxnSpPr>
        <xdr:cNvPr id="26" name="Conector recto de flecha 25"/>
        <xdr:cNvCxnSpPr/>
      </xdr:nvCxnSpPr>
      <xdr:spPr>
        <a:xfrm flipV="1">
          <a:off x="1856015" y="3569152"/>
          <a:ext cx="0" cy="435429"/>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819150</xdr:colOff>
      <xdr:row>7</xdr:row>
      <xdr:rowOff>627287</xdr:rowOff>
    </xdr:from>
    <xdr:to>
      <xdr:col>10</xdr:col>
      <xdr:colOff>819150</xdr:colOff>
      <xdr:row>8</xdr:row>
      <xdr:rowOff>368752</xdr:rowOff>
    </xdr:to>
    <xdr:cxnSp macro="">
      <xdr:nvCxnSpPr>
        <xdr:cNvPr id="27" name="Conector recto de flecha 26"/>
        <xdr:cNvCxnSpPr/>
      </xdr:nvCxnSpPr>
      <xdr:spPr>
        <a:xfrm flipV="1">
          <a:off x="9173936" y="3552823"/>
          <a:ext cx="0" cy="435429"/>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808264</xdr:colOff>
      <xdr:row>7</xdr:row>
      <xdr:rowOff>643616</xdr:rowOff>
    </xdr:from>
    <xdr:to>
      <xdr:col>8</xdr:col>
      <xdr:colOff>808264</xdr:colOff>
      <xdr:row>9</xdr:row>
      <xdr:rowOff>4081</xdr:rowOff>
    </xdr:to>
    <xdr:cxnSp macro="">
      <xdr:nvCxnSpPr>
        <xdr:cNvPr id="28" name="Conector recto de flecha 27"/>
        <xdr:cNvCxnSpPr/>
      </xdr:nvCxnSpPr>
      <xdr:spPr>
        <a:xfrm flipV="1">
          <a:off x="7353300" y="3569152"/>
          <a:ext cx="0" cy="435429"/>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797379</xdr:colOff>
      <xdr:row>7</xdr:row>
      <xdr:rowOff>659945</xdr:rowOff>
    </xdr:from>
    <xdr:to>
      <xdr:col>6</xdr:col>
      <xdr:colOff>797379</xdr:colOff>
      <xdr:row>10</xdr:row>
      <xdr:rowOff>13607</xdr:rowOff>
    </xdr:to>
    <xdr:cxnSp macro="">
      <xdr:nvCxnSpPr>
        <xdr:cNvPr id="29" name="Conector recto de flecha 28"/>
        <xdr:cNvCxnSpPr/>
      </xdr:nvCxnSpPr>
      <xdr:spPr>
        <a:xfrm flipV="1">
          <a:off x="5478236" y="3585481"/>
          <a:ext cx="0" cy="428626"/>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813708</xdr:colOff>
      <xdr:row>7</xdr:row>
      <xdr:rowOff>662666</xdr:rowOff>
    </xdr:from>
    <xdr:to>
      <xdr:col>4</xdr:col>
      <xdr:colOff>813708</xdr:colOff>
      <xdr:row>10</xdr:row>
      <xdr:rowOff>13607</xdr:rowOff>
    </xdr:to>
    <xdr:cxnSp macro="">
      <xdr:nvCxnSpPr>
        <xdr:cNvPr id="30" name="Conector recto de flecha 29"/>
        <xdr:cNvCxnSpPr/>
      </xdr:nvCxnSpPr>
      <xdr:spPr>
        <a:xfrm flipV="1">
          <a:off x="3684815" y="3588202"/>
          <a:ext cx="0" cy="425905"/>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855134</xdr:colOff>
      <xdr:row>14</xdr:row>
      <xdr:rowOff>16933</xdr:rowOff>
    </xdr:from>
    <xdr:to>
      <xdr:col>6</xdr:col>
      <xdr:colOff>859972</xdr:colOff>
      <xdr:row>15</xdr:row>
      <xdr:rowOff>43542</xdr:rowOff>
    </xdr:to>
    <xdr:cxnSp macro="">
      <xdr:nvCxnSpPr>
        <xdr:cNvPr id="31" name="Conector recto de flecha 30"/>
        <xdr:cNvCxnSpPr/>
      </xdr:nvCxnSpPr>
      <xdr:spPr>
        <a:xfrm flipH="1" flipV="1">
          <a:off x="5698067" y="6121400"/>
          <a:ext cx="4838" cy="407609"/>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862693</xdr:colOff>
      <xdr:row>14</xdr:row>
      <xdr:rowOff>33866</xdr:rowOff>
    </xdr:from>
    <xdr:to>
      <xdr:col>4</xdr:col>
      <xdr:colOff>863600</xdr:colOff>
      <xdr:row>15</xdr:row>
      <xdr:rowOff>46265</xdr:rowOff>
    </xdr:to>
    <xdr:cxnSp macro="">
      <xdr:nvCxnSpPr>
        <xdr:cNvPr id="32" name="Conector recto de flecha 31"/>
        <xdr:cNvCxnSpPr/>
      </xdr:nvCxnSpPr>
      <xdr:spPr>
        <a:xfrm flipV="1">
          <a:off x="3834493" y="6138333"/>
          <a:ext cx="907" cy="393399"/>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846666</xdr:colOff>
      <xdr:row>14</xdr:row>
      <xdr:rowOff>25400</xdr:rowOff>
    </xdr:from>
    <xdr:to>
      <xdr:col>2</xdr:col>
      <xdr:colOff>851807</xdr:colOff>
      <xdr:row>15</xdr:row>
      <xdr:rowOff>35378</xdr:rowOff>
    </xdr:to>
    <xdr:cxnSp macro="">
      <xdr:nvCxnSpPr>
        <xdr:cNvPr id="33" name="Conector recto de flecha 32"/>
        <xdr:cNvCxnSpPr/>
      </xdr:nvCxnSpPr>
      <xdr:spPr>
        <a:xfrm flipH="1" flipV="1">
          <a:off x="1947333" y="6129867"/>
          <a:ext cx="5141" cy="390978"/>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829733</xdr:colOff>
      <xdr:row>14</xdr:row>
      <xdr:rowOff>16933</xdr:rowOff>
    </xdr:from>
    <xdr:to>
      <xdr:col>10</xdr:col>
      <xdr:colOff>838200</xdr:colOff>
      <xdr:row>15</xdr:row>
      <xdr:rowOff>35378</xdr:rowOff>
    </xdr:to>
    <xdr:cxnSp macro="">
      <xdr:nvCxnSpPr>
        <xdr:cNvPr id="35" name="Conector recto de flecha 34"/>
        <xdr:cNvCxnSpPr/>
      </xdr:nvCxnSpPr>
      <xdr:spPr>
        <a:xfrm flipH="1" flipV="1">
          <a:off x="9465733" y="6121400"/>
          <a:ext cx="8467" cy="399445"/>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802822</xdr:colOff>
      <xdr:row>6</xdr:row>
      <xdr:rowOff>0</xdr:rowOff>
    </xdr:from>
    <xdr:to>
      <xdr:col>2</xdr:col>
      <xdr:colOff>802822</xdr:colOff>
      <xdr:row>7</xdr:row>
      <xdr:rowOff>0</xdr:rowOff>
    </xdr:to>
    <xdr:cxnSp macro="">
      <xdr:nvCxnSpPr>
        <xdr:cNvPr id="42" name="Conector recto de flecha 41"/>
        <xdr:cNvCxnSpPr/>
      </xdr:nvCxnSpPr>
      <xdr:spPr>
        <a:xfrm flipV="1">
          <a:off x="1900102" y="2476500"/>
          <a:ext cx="0" cy="426720"/>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1589048</xdr:colOff>
      <xdr:row>6</xdr:row>
      <xdr:rowOff>37171</xdr:rowOff>
    </xdr:from>
    <xdr:to>
      <xdr:col>4</xdr:col>
      <xdr:colOff>818765</xdr:colOff>
      <xdr:row>7</xdr:row>
      <xdr:rowOff>28807</xdr:rowOff>
    </xdr:to>
    <xdr:cxnSp macro="">
      <xdr:nvCxnSpPr>
        <xdr:cNvPr id="43" name="Conector recto de flecha 42"/>
        <xdr:cNvCxnSpPr/>
      </xdr:nvCxnSpPr>
      <xdr:spPr>
        <a:xfrm flipH="1" flipV="1">
          <a:off x="2686328" y="2513671"/>
          <a:ext cx="1096617" cy="418356"/>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805543</xdr:colOff>
      <xdr:row>6</xdr:row>
      <xdr:rowOff>16329</xdr:rowOff>
    </xdr:from>
    <xdr:to>
      <xdr:col>6</xdr:col>
      <xdr:colOff>805543</xdr:colOff>
      <xdr:row>7</xdr:row>
      <xdr:rowOff>16329</xdr:rowOff>
    </xdr:to>
    <xdr:cxnSp macro="">
      <xdr:nvCxnSpPr>
        <xdr:cNvPr id="44" name="Conector recto de flecha 43"/>
        <xdr:cNvCxnSpPr/>
      </xdr:nvCxnSpPr>
      <xdr:spPr>
        <a:xfrm flipV="1">
          <a:off x="5636623" y="2492829"/>
          <a:ext cx="0" cy="426720"/>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830037</xdr:colOff>
      <xdr:row>5</xdr:row>
      <xdr:rowOff>630000</xdr:rowOff>
    </xdr:from>
    <xdr:to>
      <xdr:col>10</xdr:col>
      <xdr:colOff>830037</xdr:colOff>
      <xdr:row>6</xdr:row>
      <xdr:rowOff>380990</xdr:rowOff>
    </xdr:to>
    <xdr:cxnSp macro="">
      <xdr:nvCxnSpPr>
        <xdr:cNvPr id="45" name="Conector recto de flecha 44"/>
        <xdr:cNvCxnSpPr/>
      </xdr:nvCxnSpPr>
      <xdr:spPr>
        <a:xfrm flipV="1">
          <a:off x="9448257" y="2413080"/>
          <a:ext cx="0" cy="444410"/>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818765</xdr:colOff>
      <xdr:row>6</xdr:row>
      <xdr:rowOff>17855</xdr:rowOff>
    </xdr:from>
    <xdr:to>
      <xdr:col>6</xdr:col>
      <xdr:colOff>818765</xdr:colOff>
      <xdr:row>7</xdr:row>
      <xdr:rowOff>28807</xdr:rowOff>
    </xdr:to>
    <xdr:cxnSp macro="">
      <xdr:nvCxnSpPr>
        <xdr:cNvPr id="46" name="Conector recto de flecha 45"/>
        <xdr:cNvCxnSpPr/>
      </xdr:nvCxnSpPr>
      <xdr:spPr>
        <a:xfrm flipV="1">
          <a:off x="5649845" y="2494355"/>
          <a:ext cx="0" cy="437672"/>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821872</xdr:colOff>
      <xdr:row>4</xdr:row>
      <xdr:rowOff>19050</xdr:rowOff>
    </xdr:from>
    <xdr:to>
      <xdr:col>6</xdr:col>
      <xdr:colOff>821872</xdr:colOff>
      <xdr:row>5</xdr:row>
      <xdr:rowOff>19050</xdr:rowOff>
    </xdr:to>
    <xdr:cxnSp macro="">
      <xdr:nvCxnSpPr>
        <xdr:cNvPr id="47" name="Conector recto de flecha 46"/>
        <xdr:cNvCxnSpPr/>
      </xdr:nvCxnSpPr>
      <xdr:spPr>
        <a:xfrm flipV="1">
          <a:off x="5652952" y="1337310"/>
          <a:ext cx="0" cy="464820"/>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837351</xdr:colOff>
      <xdr:row>5</xdr:row>
      <xdr:rowOff>686928</xdr:rowOff>
    </xdr:from>
    <xdr:to>
      <xdr:col>8</xdr:col>
      <xdr:colOff>837351</xdr:colOff>
      <xdr:row>7</xdr:row>
      <xdr:rowOff>929</xdr:rowOff>
    </xdr:to>
    <xdr:cxnSp macro="">
      <xdr:nvCxnSpPr>
        <xdr:cNvPr id="48" name="Conector recto de flecha 47"/>
        <xdr:cNvCxnSpPr/>
      </xdr:nvCxnSpPr>
      <xdr:spPr>
        <a:xfrm flipV="1">
          <a:off x="7588671" y="2470008"/>
          <a:ext cx="0" cy="434141"/>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886522</xdr:colOff>
      <xdr:row>4</xdr:row>
      <xdr:rowOff>50181</xdr:rowOff>
    </xdr:from>
    <xdr:to>
      <xdr:col>8</xdr:col>
      <xdr:colOff>69775</xdr:colOff>
      <xdr:row>5</xdr:row>
      <xdr:rowOff>4647</xdr:rowOff>
    </xdr:to>
    <xdr:cxnSp macro="">
      <xdr:nvCxnSpPr>
        <xdr:cNvPr id="49" name="Conector recto de flecha 48"/>
        <xdr:cNvCxnSpPr/>
      </xdr:nvCxnSpPr>
      <xdr:spPr>
        <a:xfrm flipH="1" flipV="1">
          <a:off x="5717602" y="1368441"/>
          <a:ext cx="1103493" cy="419286"/>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963084</xdr:colOff>
      <xdr:row>14</xdr:row>
      <xdr:rowOff>31750</xdr:rowOff>
    </xdr:from>
    <xdr:to>
      <xdr:col>8</xdr:col>
      <xdr:colOff>740834</xdr:colOff>
      <xdr:row>15</xdr:row>
      <xdr:rowOff>21167</xdr:rowOff>
    </xdr:to>
    <xdr:cxnSp macro="">
      <xdr:nvCxnSpPr>
        <xdr:cNvPr id="11" name="Conector recto de flecha 10"/>
        <xdr:cNvCxnSpPr/>
      </xdr:nvCxnSpPr>
      <xdr:spPr>
        <a:xfrm flipH="1" flipV="1">
          <a:off x="5672667" y="6551083"/>
          <a:ext cx="1651000" cy="370417"/>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855133</xdr:colOff>
      <xdr:row>15</xdr:row>
      <xdr:rowOff>668867</xdr:rowOff>
    </xdr:from>
    <xdr:to>
      <xdr:col>8</xdr:col>
      <xdr:colOff>859971</xdr:colOff>
      <xdr:row>18</xdr:row>
      <xdr:rowOff>18142</xdr:rowOff>
    </xdr:to>
    <xdr:cxnSp macro="">
      <xdr:nvCxnSpPr>
        <xdr:cNvPr id="36" name="Conector recto de flecha 35"/>
        <xdr:cNvCxnSpPr/>
      </xdr:nvCxnSpPr>
      <xdr:spPr>
        <a:xfrm flipH="1" flipV="1">
          <a:off x="7620000" y="7543800"/>
          <a:ext cx="4838" cy="407609"/>
        </a:xfrm>
        <a:prstGeom prst="straightConnector1">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65</xdr:row>
      <xdr:rowOff>0</xdr:rowOff>
    </xdr:from>
    <xdr:to>
      <xdr:col>1</xdr:col>
      <xdr:colOff>304800</xdr:colOff>
      <xdr:row>66</xdr:row>
      <xdr:rowOff>114300</xdr:rowOff>
    </xdr:to>
    <xdr:sp macro="" textlink="">
      <xdr:nvSpPr>
        <xdr:cNvPr id="2" name="AutoShape 4" descr="Facebook"/>
        <xdr:cNvSpPr>
          <a:spLocks noChangeAspect="1" noChangeArrowheads="1"/>
        </xdr:cNvSpPr>
      </xdr:nvSpPr>
      <xdr:spPr bwMode="auto">
        <a:xfrm>
          <a:off x="144780" y="17670780"/>
          <a:ext cx="304800" cy="2971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28574</xdr:colOff>
      <xdr:row>1</xdr:row>
      <xdr:rowOff>47625</xdr:rowOff>
    </xdr:from>
    <xdr:to>
      <xdr:col>1</xdr:col>
      <xdr:colOff>1181099</xdr:colOff>
      <xdr:row>2</xdr:row>
      <xdr:rowOff>523875</xdr:rowOff>
    </xdr:to>
    <xdr:pic>
      <xdr:nvPicPr>
        <xdr:cNvPr id="3" name="Imagen 2"/>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4197" t="-1" r="11111" b="8510"/>
        <a:stretch/>
      </xdr:blipFill>
      <xdr:spPr>
        <a:xfrm>
          <a:off x="173354" y="222885"/>
          <a:ext cx="1152525" cy="78867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65</xdr:row>
      <xdr:rowOff>0</xdr:rowOff>
    </xdr:from>
    <xdr:to>
      <xdr:col>1</xdr:col>
      <xdr:colOff>304800</xdr:colOff>
      <xdr:row>66</xdr:row>
      <xdr:rowOff>114300</xdr:rowOff>
    </xdr:to>
    <xdr:sp macro="" textlink="">
      <xdr:nvSpPr>
        <xdr:cNvPr id="2" name="AutoShape 4" descr="Facebook"/>
        <xdr:cNvSpPr>
          <a:spLocks noChangeAspect="1" noChangeArrowheads="1"/>
        </xdr:cNvSpPr>
      </xdr:nvSpPr>
      <xdr:spPr bwMode="auto">
        <a:xfrm>
          <a:off x="144780" y="17670780"/>
          <a:ext cx="304800" cy="2971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28574</xdr:colOff>
      <xdr:row>1</xdr:row>
      <xdr:rowOff>47625</xdr:rowOff>
    </xdr:from>
    <xdr:to>
      <xdr:col>1</xdr:col>
      <xdr:colOff>1181099</xdr:colOff>
      <xdr:row>2</xdr:row>
      <xdr:rowOff>523875</xdr:rowOff>
    </xdr:to>
    <xdr:pic>
      <xdr:nvPicPr>
        <xdr:cNvPr id="3" name="Imagen 2"/>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4197" t="-1" r="11111" b="8510"/>
        <a:stretch/>
      </xdr:blipFill>
      <xdr:spPr>
        <a:xfrm>
          <a:off x="173354" y="222885"/>
          <a:ext cx="1152525" cy="78867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65</xdr:row>
      <xdr:rowOff>0</xdr:rowOff>
    </xdr:from>
    <xdr:to>
      <xdr:col>1</xdr:col>
      <xdr:colOff>304800</xdr:colOff>
      <xdr:row>66</xdr:row>
      <xdr:rowOff>114300</xdr:rowOff>
    </xdr:to>
    <xdr:sp macro="" textlink="">
      <xdr:nvSpPr>
        <xdr:cNvPr id="21508" name="AutoShape 4" descr="Facebook"/>
        <xdr:cNvSpPr>
          <a:spLocks noChangeAspect="1" noChangeArrowheads="1"/>
        </xdr:cNvSpPr>
      </xdr:nvSpPr>
      <xdr:spPr bwMode="auto">
        <a:xfrm>
          <a:off x="142875" y="88201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28574</xdr:colOff>
      <xdr:row>1</xdr:row>
      <xdr:rowOff>47625</xdr:rowOff>
    </xdr:from>
    <xdr:to>
      <xdr:col>1</xdr:col>
      <xdr:colOff>1181099</xdr:colOff>
      <xdr:row>2</xdr:row>
      <xdr:rowOff>523875</xdr:rowOff>
    </xdr:to>
    <xdr:pic>
      <xdr:nvPicPr>
        <xdr:cNvPr id="5" name="Imagen 4"/>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4197" t="-1" r="11111" b="8510"/>
        <a:stretch/>
      </xdr:blipFill>
      <xdr:spPr>
        <a:xfrm>
          <a:off x="171449" y="219075"/>
          <a:ext cx="1152525" cy="79057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65</xdr:row>
      <xdr:rowOff>0</xdr:rowOff>
    </xdr:from>
    <xdr:to>
      <xdr:col>1</xdr:col>
      <xdr:colOff>304800</xdr:colOff>
      <xdr:row>66</xdr:row>
      <xdr:rowOff>114300</xdr:rowOff>
    </xdr:to>
    <xdr:sp macro="" textlink="">
      <xdr:nvSpPr>
        <xdr:cNvPr id="2" name="AutoShape 4" descr="Facebook"/>
        <xdr:cNvSpPr>
          <a:spLocks noChangeAspect="1" noChangeArrowheads="1"/>
        </xdr:cNvSpPr>
      </xdr:nvSpPr>
      <xdr:spPr bwMode="auto">
        <a:xfrm>
          <a:off x="144780" y="17670780"/>
          <a:ext cx="304800" cy="2971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28574</xdr:colOff>
      <xdr:row>1</xdr:row>
      <xdr:rowOff>47625</xdr:rowOff>
    </xdr:from>
    <xdr:to>
      <xdr:col>1</xdr:col>
      <xdr:colOff>1181099</xdr:colOff>
      <xdr:row>2</xdr:row>
      <xdr:rowOff>523875</xdr:rowOff>
    </xdr:to>
    <xdr:pic>
      <xdr:nvPicPr>
        <xdr:cNvPr id="3" name="Imagen 2"/>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4197" t="-1" r="11111" b="8510"/>
        <a:stretch/>
      </xdr:blipFill>
      <xdr:spPr>
        <a:xfrm>
          <a:off x="173354" y="222885"/>
          <a:ext cx="1152525" cy="78867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65</xdr:row>
      <xdr:rowOff>0</xdr:rowOff>
    </xdr:from>
    <xdr:to>
      <xdr:col>1</xdr:col>
      <xdr:colOff>304800</xdr:colOff>
      <xdr:row>66</xdr:row>
      <xdr:rowOff>114300</xdr:rowOff>
    </xdr:to>
    <xdr:sp macro="" textlink="">
      <xdr:nvSpPr>
        <xdr:cNvPr id="2" name="AutoShape 4" descr="Facebook"/>
        <xdr:cNvSpPr>
          <a:spLocks noChangeAspect="1" noChangeArrowheads="1"/>
        </xdr:cNvSpPr>
      </xdr:nvSpPr>
      <xdr:spPr bwMode="auto">
        <a:xfrm>
          <a:off x="144780" y="17670780"/>
          <a:ext cx="304800" cy="2971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28574</xdr:colOff>
      <xdr:row>1</xdr:row>
      <xdr:rowOff>47625</xdr:rowOff>
    </xdr:from>
    <xdr:to>
      <xdr:col>1</xdr:col>
      <xdr:colOff>1181099</xdr:colOff>
      <xdr:row>2</xdr:row>
      <xdr:rowOff>523875</xdr:rowOff>
    </xdr:to>
    <xdr:pic>
      <xdr:nvPicPr>
        <xdr:cNvPr id="3" name="Imagen 2"/>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4197" t="-1" r="11111" b="8510"/>
        <a:stretch/>
      </xdr:blipFill>
      <xdr:spPr>
        <a:xfrm>
          <a:off x="173354" y="222885"/>
          <a:ext cx="1152525" cy="78867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65</xdr:row>
      <xdr:rowOff>0</xdr:rowOff>
    </xdr:from>
    <xdr:to>
      <xdr:col>1</xdr:col>
      <xdr:colOff>304800</xdr:colOff>
      <xdr:row>66</xdr:row>
      <xdr:rowOff>114300</xdr:rowOff>
    </xdr:to>
    <xdr:sp macro="" textlink="">
      <xdr:nvSpPr>
        <xdr:cNvPr id="2" name="AutoShape 4" descr="Facebook"/>
        <xdr:cNvSpPr>
          <a:spLocks noChangeAspect="1" noChangeArrowheads="1"/>
        </xdr:cNvSpPr>
      </xdr:nvSpPr>
      <xdr:spPr bwMode="auto">
        <a:xfrm>
          <a:off x="144780" y="17670780"/>
          <a:ext cx="304800" cy="2971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28574</xdr:colOff>
      <xdr:row>1</xdr:row>
      <xdr:rowOff>47625</xdr:rowOff>
    </xdr:from>
    <xdr:to>
      <xdr:col>1</xdr:col>
      <xdr:colOff>1181099</xdr:colOff>
      <xdr:row>2</xdr:row>
      <xdr:rowOff>523875</xdr:rowOff>
    </xdr:to>
    <xdr:pic>
      <xdr:nvPicPr>
        <xdr:cNvPr id="3" name="Imagen 2"/>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4197" t="-1" r="11111" b="8510"/>
        <a:stretch/>
      </xdr:blipFill>
      <xdr:spPr>
        <a:xfrm>
          <a:off x="173354" y="222885"/>
          <a:ext cx="1152525" cy="78867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0</xdr:colOff>
      <xdr:row>65</xdr:row>
      <xdr:rowOff>0</xdr:rowOff>
    </xdr:from>
    <xdr:to>
      <xdr:col>1</xdr:col>
      <xdr:colOff>304800</xdr:colOff>
      <xdr:row>66</xdr:row>
      <xdr:rowOff>114300</xdr:rowOff>
    </xdr:to>
    <xdr:sp macro="" textlink="">
      <xdr:nvSpPr>
        <xdr:cNvPr id="2" name="AutoShape 4" descr="Facebook"/>
        <xdr:cNvSpPr>
          <a:spLocks noChangeAspect="1" noChangeArrowheads="1"/>
        </xdr:cNvSpPr>
      </xdr:nvSpPr>
      <xdr:spPr bwMode="auto">
        <a:xfrm>
          <a:off x="144780" y="17670780"/>
          <a:ext cx="304800" cy="2971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28574</xdr:colOff>
      <xdr:row>1</xdr:row>
      <xdr:rowOff>47625</xdr:rowOff>
    </xdr:from>
    <xdr:to>
      <xdr:col>1</xdr:col>
      <xdr:colOff>1181099</xdr:colOff>
      <xdr:row>2</xdr:row>
      <xdr:rowOff>523875</xdr:rowOff>
    </xdr:to>
    <xdr:pic>
      <xdr:nvPicPr>
        <xdr:cNvPr id="3" name="Imagen 2"/>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4197" t="-1" r="11111" b="8510"/>
        <a:stretch/>
      </xdr:blipFill>
      <xdr:spPr>
        <a:xfrm>
          <a:off x="173354" y="222885"/>
          <a:ext cx="1152525" cy="78867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65</xdr:row>
      <xdr:rowOff>0</xdr:rowOff>
    </xdr:from>
    <xdr:to>
      <xdr:col>1</xdr:col>
      <xdr:colOff>304800</xdr:colOff>
      <xdr:row>66</xdr:row>
      <xdr:rowOff>114300</xdr:rowOff>
    </xdr:to>
    <xdr:sp macro="" textlink="">
      <xdr:nvSpPr>
        <xdr:cNvPr id="2" name="AutoShape 4" descr="Facebook"/>
        <xdr:cNvSpPr>
          <a:spLocks noChangeAspect="1" noChangeArrowheads="1"/>
        </xdr:cNvSpPr>
      </xdr:nvSpPr>
      <xdr:spPr bwMode="auto">
        <a:xfrm>
          <a:off x="144780" y="17670780"/>
          <a:ext cx="304800" cy="2971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28574</xdr:colOff>
      <xdr:row>1</xdr:row>
      <xdr:rowOff>47625</xdr:rowOff>
    </xdr:from>
    <xdr:to>
      <xdr:col>1</xdr:col>
      <xdr:colOff>1181099</xdr:colOff>
      <xdr:row>2</xdr:row>
      <xdr:rowOff>523875</xdr:rowOff>
    </xdr:to>
    <xdr:pic>
      <xdr:nvPicPr>
        <xdr:cNvPr id="3" name="Imagen 2"/>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4197" t="-1" r="11111" b="8510"/>
        <a:stretch/>
      </xdr:blipFill>
      <xdr:spPr>
        <a:xfrm>
          <a:off x="173354" y="222885"/>
          <a:ext cx="1152525" cy="78867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65</xdr:row>
      <xdr:rowOff>0</xdr:rowOff>
    </xdr:from>
    <xdr:to>
      <xdr:col>1</xdr:col>
      <xdr:colOff>304800</xdr:colOff>
      <xdr:row>66</xdr:row>
      <xdr:rowOff>114299</xdr:rowOff>
    </xdr:to>
    <xdr:sp macro="" textlink="">
      <xdr:nvSpPr>
        <xdr:cNvPr id="2" name="AutoShape 4" descr="Facebook"/>
        <xdr:cNvSpPr>
          <a:spLocks noChangeAspect="1" noChangeArrowheads="1"/>
        </xdr:cNvSpPr>
      </xdr:nvSpPr>
      <xdr:spPr bwMode="auto">
        <a:xfrm>
          <a:off x="144780" y="17670780"/>
          <a:ext cx="304800" cy="2971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28574</xdr:colOff>
      <xdr:row>1</xdr:row>
      <xdr:rowOff>47625</xdr:rowOff>
    </xdr:from>
    <xdr:to>
      <xdr:col>1</xdr:col>
      <xdr:colOff>1181099</xdr:colOff>
      <xdr:row>2</xdr:row>
      <xdr:rowOff>523875</xdr:rowOff>
    </xdr:to>
    <xdr:pic>
      <xdr:nvPicPr>
        <xdr:cNvPr id="3" name="Imagen 2"/>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4197" t="-1" r="11111" b="8510"/>
        <a:stretch/>
      </xdr:blipFill>
      <xdr:spPr>
        <a:xfrm>
          <a:off x="173354" y="222885"/>
          <a:ext cx="1152525" cy="78867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OA%20Educacion.xlsb"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AF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A 2022"/>
      <sheetName val="Partidas presupuestales"/>
      <sheetName val="POA 2014 (Ejemplo)"/>
      <sheetName val="Clasif por Fuente de Financ"/>
      <sheetName val="Clasif Programatico"/>
      <sheetName val="CFG"/>
      <sheetName val="CA 2012"/>
      <sheetName val="COG"/>
      <sheetName val="UR (Definir)"/>
      <sheetName val="CFG 2012 (imprimir)"/>
      <sheetName val="COG (imprimir)"/>
      <sheetName val="Resumen"/>
    </sheetNames>
    <sheetDataSet>
      <sheetData sheetId="0"/>
      <sheetData sheetId="1"/>
      <sheetData sheetId="2">
        <row r="1">
          <cell r="B1" t="str">
            <v>Finalidad</v>
          </cell>
          <cell r="C1" t="str">
            <v>Denominación</v>
          </cell>
          <cell r="H1" t="str">
            <v>Subfuncion</v>
          </cell>
          <cell r="I1" t="str">
            <v>Denominación</v>
          </cell>
          <cell r="K1" t="str">
            <v>ca</v>
          </cell>
          <cell r="L1" t="str">
            <v>Denominación</v>
          </cell>
        </row>
        <row r="2">
          <cell r="B2">
            <v>1</v>
          </cell>
          <cell r="C2" t="str">
            <v>GOBIERNO</v>
          </cell>
          <cell r="H2" t="str">
            <v>1.1.1</v>
          </cell>
          <cell r="I2" t="str">
            <v>Legislación</v>
          </cell>
          <cell r="K2" t="str">
            <v>3.0.0.0.0</v>
          </cell>
          <cell r="L2" t="str">
            <v>SECTOR PUBLICO MUNICIPAL</v>
          </cell>
        </row>
        <row r="3">
          <cell r="B3">
            <v>2</v>
          </cell>
          <cell r="C3" t="str">
            <v>DESARROLLO SOCIAL</v>
          </cell>
          <cell r="H3" t="str">
            <v>1.1.2</v>
          </cell>
          <cell r="I3" t="str">
            <v>Fiscalización</v>
          </cell>
          <cell r="K3" t="str">
            <v>3.1.0.0.0</v>
          </cell>
          <cell r="L3" t="str">
            <v>SECTOR PUBLICO NO FINANCIERO</v>
          </cell>
        </row>
        <row r="4">
          <cell r="B4">
            <v>3</v>
          </cell>
          <cell r="C4" t="str">
            <v>DESARROLLO ECONOMICO</v>
          </cell>
          <cell r="H4" t="str">
            <v>1.2.1</v>
          </cell>
          <cell r="I4" t="str">
            <v>Impartición de Justicia</v>
          </cell>
          <cell r="K4" t="str">
            <v>3.1.1.0.0</v>
          </cell>
          <cell r="L4" t="str">
            <v>GOBIERNO GENERAL MUNICIPAL</v>
          </cell>
        </row>
        <row r="5">
          <cell r="B5">
            <v>4</v>
          </cell>
          <cell r="C5" t="str">
            <v>OTRAS NO CLASIFICADAS EN FUNCIONES ANTERIORES</v>
          </cell>
          <cell r="H5" t="str">
            <v>1.2.2</v>
          </cell>
          <cell r="I5" t="str">
            <v>Procuración de Justicia</v>
          </cell>
          <cell r="K5" t="str">
            <v>3.1.1.1.0</v>
          </cell>
          <cell r="L5" t="str">
            <v>Gobierno Municipal</v>
          </cell>
        </row>
        <row r="6">
          <cell r="H6" t="str">
            <v>1.2.3</v>
          </cell>
          <cell r="I6" t="str">
            <v>Reclusión y Readaptación Social</v>
          </cell>
          <cell r="K6" t="str">
            <v>3.1.1.1.1</v>
          </cell>
          <cell r="L6" t="str">
            <v>Organo Ejecutivo Municipal (Ayuntamiento)</v>
          </cell>
        </row>
        <row r="7">
          <cell r="H7" t="str">
            <v>1.2.4</v>
          </cell>
          <cell r="I7" t="str">
            <v>Derechos Humanos</v>
          </cell>
          <cell r="K7" t="str">
            <v>3.1.1.2.0</v>
          </cell>
          <cell r="L7" t="str">
            <v>Entidades Paraestatales y Fideicomisos No Empresariales y No Financieros</v>
          </cell>
        </row>
        <row r="8">
          <cell r="H8" t="str">
            <v>1.3.1</v>
          </cell>
          <cell r="I8" t="str">
            <v>Presidencia / Gubernatura</v>
          </cell>
        </row>
        <row r="9">
          <cell r="H9" t="str">
            <v>1.3.2</v>
          </cell>
          <cell r="I9" t="str">
            <v>Política Interior</v>
          </cell>
        </row>
        <row r="10">
          <cell r="H10" t="str">
            <v>1.3.3</v>
          </cell>
          <cell r="I10" t="str">
            <v>Preservación y Cuidado del Patrimonio Público</v>
          </cell>
        </row>
        <row r="11">
          <cell r="H11" t="str">
            <v>1.3.4</v>
          </cell>
          <cell r="I11" t="str">
            <v>Función Pública</v>
          </cell>
        </row>
        <row r="12">
          <cell r="H12" t="str">
            <v>1.3.5</v>
          </cell>
          <cell r="I12" t="str">
            <v>Asuntos Jurídicos</v>
          </cell>
        </row>
        <row r="13">
          <cell r="H13" t="str">
            <v>1.3.6</v>
          </cell>
          <cell r="I13" t="str">
            <v>Organización de Procesos Electorales</v>
          </cell>
        </row>
        <row r="14">
          <cell r="H14" t="str">
            <v>1.3.7</v>
          </cell>
          <cell r="I14" t="str">
            <v>Población</v>
          </cell>
        </row>
        <row r="15">
          <cell r="H15" t="str">
            <v>1.3.8</v>
          </cell>
          <cell r="I15" t="str">
            <v>Territorio</v>
          </cell>
        </row>
        <row r="16">
          <cell r="H16" t="str">
            <v>1.3.9</v>
          </cell>
          <cell r="I16" t="str">
            <v>Otros</v>
          </cell>
        </row>
        <row r="17">
          <cell r="H17" t="str">
            <v>1.4.1</v>
          </cell>
          <cell r="I17" t="str">
            <v>Relaciones Exteriores</v>
          </cell>
        </row>
        <row r="18">
          <cell r="H18" t="str">
            <v>1.5.1</v>
          </cell>
          <cell r="I18" t="str">
            <v>Asuntos Financieros</v>
          </cell>
        </row>
        <row r="19">
          <cell r="H19" t="str">
            <v>1.5.2</v>
          </cell>
          <cell r="I19" t="str">
            <v>Asuntos Hacendarios</v>
          </cell>
        </row>
        <row r="20">
          <cell r="H20" t="str">
            <v>1.6.1</v>
          </cell>
          <cell r="I20" t="str">
            <v>Defensa</v>
          </cell>
        </row>
        <row r="21">
          <cell r="H21" t="str">
            <v>1.6.2</v>
          </cell>
          <cell r="I21" t="str">
            <v>Marina</v>
          </cell>
        </row>
        <row r="22">
          <cell r="H22" t="str">
            <v>1.6.3</v>
          </cell>
          <cell r="I22" t="str">
            <v>Inteligencia para la Preservación de la Seguridad Nacional</v>
          </cell>
        </row>
        <row r="23">
          <cell r="H23" t="str">
            <v>1.7.1</v>
          </cell>
          <cell r="I23" t="str">
            <v>Policía</v>
          </cell>
        </row>
        <row r="24">
          <cell r="H24" t="str">
            <v>1.7.2</v>
          </cell>
          <cell r="I24" t="str">
            <v>Protección Civil</v>
          </cell>
        </row>
        <row r="25">
          <cell r="H25" t="str">
            <v>1.7.3</v>
          </cell>
          <cell r="I25" t="str">
            <v>Otros Asuntos de Orden Público y Seguridad</v>
          </cell>
        </row>
        <row r="26">
          <cell r="H26" t="str">
            <v>1.7.4</v>
          </cell>
          <cell r="I26" t="str">
            <v>Sistema Nacional de Seguridad Pública</v>
          </cell>
        </row>
        <row r="27">
          <cell r="H27" t="str">
            <v>1.8.1</v>
          </cell>
          <cell r="I27" t="str">
            <v>Servicios Registrales, Administrativos y Patrimoniales</v>
          </cell>
        </row>
        <row r="28">
          <cell r="H28" t="str">
            <v>1.8.2</v>
          </cell>
          <cell r="I28" t="str">
            <v>Servicios Estadísticos</v>
          </cell>
        </row>
        <row r="29">
          <cell r="H29" t="str">
            <v>1.8.3</v>
          </cell>
          <cell r="I29" t="str">
            <v>Servicios de Comunicación y Medios</v>
          </cell>
        </row>
        <row r="30">
          <cell r="H30" t="str">
            <v>1.8.4</v>
          </cell>
          <cell r="I30" t="str">
            <v>Acceso a la Información Pública Gubernamental</v>
          </cell>
        </row>
        <row r="31">
          <cell r="H31" t="str">
            <v>1.8.5</v>
          </cell>
          <cell r="I31" t="str">
            <v>Otros</v>
          </cell>
        </row>
        <row r="32">
          <cell r="H32" t="str">
            <v>2.1.1</v>
          </cell>
          <cell r="I32" t="str">
            <v>Ordenación de Desechos</v>
          </cell>
        </row>
        <row r="33">
          <cell r="H33" t="str">
            <v>2.1.2</v>
          </cell>
          <cell r="I33" t="str">
            <v>Administración del Agua</v>
          </cell>
        </row>
        <row r="34">
          <cell r="H34" t="str">
            <v>2.1.3</v>
          </cell>
          <cell r="I34" t="str">
            <v>Ordenación de Aguas Residuales, Drenaje y Alcantarillado</v>
          </cell>
        </row>
        <row r="35">
          <cell r="H35" t="str">
            <v>2.1.4</v>
          </cell>
          <cell r="I35" t="str">
            <v>Reducción de la Contaminación</v>
          </cell>
        </row>
        <row r="36">
          <cell r="H36" t="str">
            <v>2.1.5</v>
          </cell>
          <cell r="I36" t="str">
            <v>Protección de la Diversidad Biológica y del Paisaje</v>
          </cell>
        </row>
        <row r="37">
          <cell r="H37" t="str">
            <v>2.1.6</v>
          </cell>
          <cell r="I37" t="str">
            <v>Otros de Protección Ambiental</v>
          </cell>
        </row>
        <row r="38">
          <cell r="H38" t="str">
            <v>2.2.1</v>
          </cell>
          <cell r="I38" t="str">
            <v>Urbanización</v>
          </cell>
        </row>
        <row r="39">
          <cell r="H39" t="str">
            <v>2.2.2</v>
          </cell>
          <cell r="I39" t="str">
            <v>Desarrollo Comunitario</v>
          </cell>
        </row>
        <row r="40">
          <cell r="H40" t="str">
            <v>2.2.3</v>
          </cell>
          <cell r="I40" t="str">
            <v>Abastecimiento de Agua</v>
          </cell>
        </row>
        <row r="41">
          <cell r="H41" t="str">
            <v>2.2.4</v>
          </cell>
          <cell r="I41" t="str">
            <v>Alumbrado Público</v>
          </cell>
        </row>
        <row r="42">
          <cell r="H42" t="str">
            <v>2.2.5</v>
          </cell>
          <cell r="I42" t="str">
            <v>Vivienda</v>
          </cell>
        </row>
        <row r="43">
          <cell r="H43" t="str">
            <v>2.2.6</v>
          </cell>
          <cell r="I43" t="str">
            <v>Servicios Comunales</v>
          </cell>
        </row>
        <row r="44">
          <cell r="H44" t="str">
            <v>2.2.7</v>
          </cell>
          <cell r="I44" t="str">
            <v>Desarrollo Regional</v>
          </cell>
        </row>
        <row r="45">
          <cell r="H45" t="str">
            <v>2.3.1</v>
          </cell>
          <cell r="I45" t="str">
            <v>Prestación de Servicios de Salud a la Comunidad</v>
          </cell>
        </row>
        <row r="46">
          <cell r="H46" t="str">
            <v>2.3.2</v>
          </cell>
          <cell r="I46" t="str">
            <v>Prestación de Servicios de Salud a la Persona</v>
          </cell>
        </row>
        <row r="47">
          <cell r="H47" t="str">
            <v>2.3.3</v>
          </cell>
          <cell r="I47" t="str">
            <v>Generación de Recursos para la Salud</v>
          </cell>
        </row>
        <row r="48">
          <cell r="H48" t="str">
            <v>2.3.4</v>
          </cell>
          <cell r="I48" t="str">
            <v>Rectoría del Sistema de Salud</v>
          </cell>
        </row>
        <row r="49">
          <cell r="H49" t="str">
            <v>2.3.5</v>
          </cell>
          <cell r="I49" t="str">
            <v>Protección Social en Salud</v>
          </cell>
        </row>
        <row r="50">
          <cell r="H50" t="str">
            <v>2.4.1</v>
          </cell>
          <cell r="I50" t="str">
            <v>Deporte y Recreación</v>
          </cell>
        </row>
        <row r="51">
          <cell r="H51" t="str">
            <v>2.4.2</v>
          </cell>
          <cell r="I51" t="str">
            <v>Cultura</v>
          </cell>
        </row>
        <row r="52">
          <cell r="H52" t="str">
            <v>2.4.3</v>
          </cell>
          <cell r="I52" t="str">
            <v>Radio, Televisión y Editoriales</v>
          </cell>
        </row>
        <row r="53">
          <cell r="H53" t="str">
            <v>2.4.4</v>
          </cell>
          <cell r="I53" t="str">
            <v>Asuntos Religiosos y Otras Manifestaciones Sociales</v>
          </cell>
        </row>
        <row r="54">
          <cell r="H54" t="str">
            <v>2.5.1</v>
          </cell>
          <cell r="I54" t="str">
            <v>Educación Básica</v>
          </cell>
        </row>
        <row r="55">
          <cell r="H55" t="str">
            <v>2.5.2</v>
          </cell>
          <cell r="I55" t="str">
            <v>Educación Media Superior</v>
          </cell>
        </row>
        <row r="56">
          <cell r="H56" t="str">
            <v>2.5.3</v>
          </cell>
          <cell r="I56" t="str">
            <v>Educación Superior</v>
          </cell>
        </row>
        <row r="57">
          <cell r="H57" t="str">
            <v>2.5.4</v>
          </cell>
          <cell r="I57" t="str">
            <v>Posgrado</v>
          </cell>
        </row>
        <row r="58">
          <cell r="H58" t="str">
            <v>2.5.5</v>
          </cell>
          <cell r="I58" t="str">
            <v>Educación para Adultos</v>
          </cell>
        </row>
        <row r="59">
          <cell r="H59" t="str">
            <v>2.5.6</v>
          </cell>
          <cell r="I59" t="str">
            <v>Otros Servicios Educativos y Actividades Inherentes</v>
          </cell>
        </row>
        <row r="60">
          <cell r="H60" t="str">
            <v>2.6.1</v>
          </cell>
          <cell r="I60" t="str">
            <v>Enfermedad e Incapacidad</v>
          </cell>
        </row>
        <row r="61">
          <cell r="H61" t="str">
            <v>2.6.2</v>
          </cell>
          <cell r="I61" t="str">
            <v>Edad Avanzada</v>
          </cell>
        </row>
        <row r="62">
          <cell r="H62" t="str">
            <v>2.6.3</v>
          </cell>
          <cell r="I62" t="str">
            <v>Familia e Hijos</v>
          </cell>
        </row>
        <row r="63">
          <cell r="H63" t="str">
            <v>2.6.4</v>
          </cell>
          <cell r="I63" t="str">
            <v>Desempleo</v>
          </cell>
        </row>
        <row r="64">
          <cell r="H64" t="str">
            <v>2.6.5</v>
          </cell>
          <cell r="I64" t="str">
            <v>Alimentación y Nutrición</v>
          </cell>
        </row>
        <row r="65">
          <cell r="H65" t="str">
            <v>2.6.6</v>
          </cell>
          <cell r="I65" t="str">
            <v>Apoyo Social para la Vivienda</v>
          </cell>
        </row>
        <row r="66">
          <cell r="H66" t="str">
            <v>2.6.7</v>
          </cell>
          <cell r="I66" t="str">
            <v>Indígenas</v>
          </cell>
        </row>
        <row r="67">
          <cell r="H67" t="str">
            <v>2.6.8</v>
          </cell>
          <cell r="I67" t="str">
            <v>Otros Grupos Vulnerables</v>
          </cell>
        </row>
        <row r="68">
          <cell r="H68" t="str">
            <v>2.6.9</v>
          </cell>
          <cell r="I68" t="str">
            <v>Otros de Seguridad Social y Asistencia Social</v>
          </cell>
        </row>
        <row r="69">
          <cell r="H69" t="str">
            <v>2.7.1</v>
          </cell>
          <cell r="I69" t="str">
            <v>Otros Asuntos Sociales</v>
          </cell>
        </row>
        <row r="70">
          <cell r="H70" t="str">
            <v>3.1.1</v>
          </cell>
          <cell r="I70" t="str">
            <v>Asuntos Económicos y Comerciales en General</v>
          </cell>
        </row>
        <row r="71">
          <cell r="H71" t="str">
            <v>3.1.2</v>
          </cell>
          <cell r="I71" t="str">
            <v>Asuntos Laborales Generales</v>
          </cell>
        </row>
        <row r="72">
          <cell r="H72" t="str">
            <v>3.2.1</v>
          </cell>
          <cell r="I72" t="str">
            <v>Agropecuaria</v>
          </cell>
        </row>
        <row r="73">
          <cell r="H73" t="str">
            <v>3.2.2</v>
          </cell>
          <cell r="I73" t="str">
            <v>Silvicultura</v>
          </cell>
        </row>
        <row r="74">
          <cell r="H74" t="str">
            <v>3.2.3</v>
          </cell>
          <cell r="I74" t="str">
            <v>Acuacultura, Pesca y Caza</v>
          </cell>
        </row>
        <row r="75">
          <cell r="H75" t="str">
            <v>3.2.4</v>
          </cell>
          <cell r="I75" t="str">
            <v>Agroindustrial</v>
          </cell>
        </row>
        <row r="76">
          <cell r="H76" t="str">
            <v>3.2.5</v>
          </cell>
          <cell r="I76" t="str">
            <v>Hidroagrícola</v>
          </cell>
        </row>
        <row r="77">
          <cell r="H77" t="str">
            <v>3.2.6</v>
          </cell>
          <cell r="I77" t="str">
            <v>Apoyo Financiero a la Banca y Seguro Agropecuario</v>
          </cell>
        </row>
        <row r="78">
          <cell r="H78" t="str">
            <v>3.3.1</v>
          </cell>
          <cell r="I78" t="str">
            <v>Carbón y Otros Combustibles Minerales Sólidos</v>
          </cell>
        </row>
        <row r="79">
          <cell r="H79" t="str">
            <v>3.3.2</v>
          </cell>
          <cell r="I79" t="str">
            <v>Petróleo y Gas Natural (Hidrocarburos)</v>
          </cell>
        </row>
        <row r="80">
          <cell r="H80" t="str">
            <v>3.3.3</v>
          </cell>
          <cell r="I80" t="str">
            <v>Combustibles Nucleares</v>
          </cell>
        </row>
        <row r="81">
          <cell r="H81" t="str">
            <v>3.3.4</v>
          </cell>
          <cell r="I81" t="str">
            <v>Otros Combustibles</v>
          </cell>
        </row>
        <row r="82">
          <cell r="H82" t="str">
            <v>3.3.5</v>
          </cell>
          <cell r="I82" t="str">
            <v>Electricidad</v>
          </cell>
        </row>
        <row r="83">
          <cell r="H83" t="str">
            <v>3.3.6</v>
          </cell>
          <cell r="I83" t="str">
            <v>Energía no Eléctrica</v>
          </cell>
        </row>
        <row r="84">
          <cell r="H84" t="str">
            <v>3.4.1</v>
          </cell>
          <cell r="I84" t="str">
            <v>Extracción de Recursos Minerales excepto los Combustibles Minerales</v>
          </cell>
        </row>
        <row r="85">
          <cell r="H85" t="str">
            <v>3.4.2</v>
          </cell>
          <cell r="I85" t="str">
            <v>Manufacturas</v>
          </cell>
        </row>
        <row r="86">
          <cell r="H86" t="str">
            <v>3.4.3</v>
          </cell>
          <cell r="I86" t="str">
            <v>Construcción</v>
          </cell>
        </row>
        <row r="87">
          <cell r="H87" t="str">
            <v>3.5.1</v>
          </cell>
          <cell r="I87" t="str">
            <v>Transporte por Carretera</v>
          </cell>
        </row>
        <row r="88">
          <cell r="H88" t="str">
            <v>3.5.2</v>
          </cell>
          <cell r="I88" t="str">
            <v>Transporte por Agua y Puertos</v>
          </cell>
        </row>
        <row r="89">
          <cell r="H89" t="str">
            <v>3.5.3</v>
          </cell>
          <cell r="I89" t="str">
            <v>Transporte por Ferrocarril</v>
          </cell>
        </row>
        <row r="90">
          <cell r="H90" t="str">
            <v>3.5.4</v>
          </cell>
          <cell r="I90" t="str">
            <v>Transporte Aéreo</v>
          </cell>
        </row>
        <row r="91">
          <cell r="H91" t="str">
            <v>3.5.5</v>
          </cell>
          <cell r="I91" t="str">
            <v>Transporte por Oleoductos y Gasoductos y Otros Sistemas de Transporte</v>
          </cell>
        </row>
        <row r="92">
          <cell r="H92" t="str">
            <v>3.5.6</v>
          </cell>
          <cell r="I92" t="str">
            <v>Otros Relacionados con Transporte</v>
          </cell>
        </row>
        <row r="93">
          <cell r="H93" t="str">
            <v>3.6.1</v>
          </cell>
          <cell r="I93" t="str">
            <v>Comunicaciones</v>
          </cell>
        </row>
        <row r="94">
          <cell r="H94" t="str">
            <v>3.7.1</v>
          </cell>
          <cell r="I94" t="str">
            <v>Turismo</v>
          </cell>
        </row>
        <row r="95">
          <cell r="H95" t="str">
            <v>3.7.2</v>
          </cell>
          <cell r="I95" t="str">
            <v>Hoteles y Restaurantes</v>
          </cell>
        </row>
        <row r="96">
          <cell r="H96" t="str">
            <v>3.8.1</v>
          </cell>
          <cell r="I96" t="str">
            <v>Investigación Científica</v>
          </cell>
        </row>
        <row r="97">
          <cell r="H97" t="str">
            <v>3.8.2</v>
          </cell>
          <cell r="I97" t="str">
            <v>Desarrollo Tecnológico</v>
          </cell>
        </row>
        <row r="98">
          <cell r="H98" t="str">
            <v>3.8.3</v>
          </cell>
          <cell r="I98" t="str">
            <v>Servicios Científicos y Tecnológicos</v>
          </cell>
        </row>
        <row r="99">
          <cell r="H99" t="str">
            <v>3.8.4</v>
          </cell>
          <cell r="I99" t="str">
            <v>Innovación</v>
          </cell>
        </row>
        <row r="100">
          <cell r="H100" t="str">
            <v>3.9.1</v>
          </cell>
          <cell r="I100" t="str">
            <v>Comercio, Distribución, Almacenamiento y Depósito</v>
          </cell>
        </row>
        <row r="101">
          <cell r="H101" t="str">
            <v>3.9.2</v>
          </cell>
          <cell r="I101" t="str">
            <v>Otras Industrias</v>
          </cell>
        </row>
        <row r="102">
          <cell r="H102" t="str">
            <v>3.9.3</v>
          </cell>
          <cell r="I102" t="str">
            <v>Otros Asuntos Económicos</v>
          </cell>
        </row>
        <row r="103">
          <cell r="H103" t="str">
            <v>4.1.1</v>
          </cell>
          <cell r="I103" t="str">
            <v>Deuda Pública Interna</v>
          </cell>
        </row>
        <row r="104">
          <cell r="H104" t="str">
            <v>4.1.2</v>
          </cell>
          <cell r="I104" t="str">
            <v>Deuda Pública Externa</v>
          </cell>
        </row>
        <row r="105">
          <cell r="H105" t="str">
            <v>4.2.1</v>
          </cell>
          <cell r="I105" t="str">
            <v>Transferencias entre Diferentes Niveles y Ordenes de Gobierno</v>
          </cell>
        </row>
        <row r="106">
          <cell r="H106" t="str">
            <v>4.2.2</v>
          </cell>
          <cell r="I106" t="str">
            <v>Participaciones entre Diferentes Niveles y Ordenes de Gobierno</v>
          </cell>
        </row>
        <row r="107">
          <cell r="H107" t="str">
            <v>4.2.3</v>
          </cell>
          <cell r="I107" t="str">
            <v>Aportaciones entre Diferentes Niveles y Ordenes de Gobierno</v>
          </cell>
        </row>
        <row r="108">
          <cell r="H108" t="str">
            <v>4.3.1</v>
          </cell>
          <cell r="I108" t="str">
            <v>Saneamiento del Sistema Financiero</v>
          </cell>
        </row>
        <row r="109">
          <cell r="H109" t="str">
            <v>4.3.2</v>
          </cell>
          <cell r="I109" t="str">
            <v>Apoyos IPAB</v>
          </cell>
        </row>
        <row r="110">
          <cell r="H110" t="str">
            <v>4.3.3</v>
          </cell>
          <cell r="I110" t="str">
            <v>Banca de Desarrollo</v>
          </cell>
        </row>
        <row r="111">
          <cell r="H111" t="str">
            <v>4.3.4</v>
          </cell>
          <cell r="I111" t="str">
            <v>Apoyo a los programas de reestructura en unidades de inversión (UDIS)</v>
          </cell>
        </row>
        <row r="112">
          <cell r="H112" t="str">
            <v>4.4.1</v>
          </cell>
          <cell r="I112" t="str">
            <v>Adeudos de Ejercicios Fiscales Anteriores</v>
          </cell>
        </row>
      </sheetData>
      <sheetData sheetId="3"/>
      <sheetData sheetId="4"/>
      <sheetData sheetId="5"/>
      <sheetData sheetId="6"/>
      <sheetData sheetId="7"/>
      <sheetData sheetId="8"/>
      <sheetData sheetId="9"/>
      <sheetData sheetId="10"/>
      <sheetData sheetId="1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IPO AF"/>
      <sheetName val="base"/>
      <sheetName val="geg"/>
      <sheetName val="prueba"/>
      <sheetName val="Hoja1"/>
      <sheetName val="avance af"/>
      <sheetName val="avance GASTO"/>
    </sheetNames>
    <sheetDataSet>
      <sheetData sheetId="0" refreshError="1"/>
      <sheetData sheetId="1">
        <row r="1">
          <cell r="A1" t="str">
            <v>Clase de Activo</v>
          </cell>
          <cell r="B1" t="str">
            <v>Posición Financiera</v>
          </cell>
          <cell r="C1" t="str">
            <v>Cuenta contable</v>
          </cell>
          <cell r="D1" t="str">
            <v>Denominación</v>
          </cell>
          <cell r="E1" t="str">
            <v>Cuenta contable</v>
          </cell>
          <cell r="F1" t="str">
            <v>Depreciación</v>
          </cell>
          <cell r="G1" t="str">
            <v>Gtos. De Depreciación</v>
          </cell>
          <cell r="H1" t="str">
            <v>Reexp. De Act. Fijo</v>
          </cell>
          <cell r="I1" t="str">
            <v>Reexp. De Dep. de Activo Fijo</v>
          </cell>
        </row>
        <row r="2">
          <cell r="A2">
            <v>12201100</v>
          </cell>
          <cell r="B2">
            <v>5101</v>
          </cell>
          <cell r="C2">
            <v>12211010</v>
          </cell>
          <cell r="D2" t="str">
            <v>MOBILIARIO</v>
          </cell>
          <cell r="E2">
            <v>12211010</v>
          </cell>
          <cell r="F2">
            <v>12211011</v>
          </cell>
          <cell r="G2">
            <v>44410101</v>
          </cell>
          <cell r="H2">
            <v>12211012</v>
          </cell>
          <cell r="I2">
            <v>43405101</v>
          </cell>
        </row>
        <row r="3">
          <cell r="A3">
            <v>12201200</v>
          </cell>
          <cell r="B3">
            <v>5102</v>
          </cell>
          <cell r="C3">
            <v>12211020</v>
          </cell>
          <cell r="D3" t="str">
            <v>EQUIPO DE ADMINISTRACION</v>
          </cell>
          <cell r="E3">
            <v>12211020</v>
          </cell>
          <cell r="F3">
            <v>12211021</v>
          </cell>
          <cell r="G3">
            <v>44410102</v>
          </cell>
          <cell r="H3">
            <v>12211022</v>
          </cell>
          <cell r="I3">
            <v>43405102</v>
          </cell>
        </row>
        <row r="4">
          <cell r="A4">
            <v>12201300</v>
          </cell>
          <cell r="B4">
            <v>5103</v>
          </cell>
          <cell r="C4">
            <v>12211030</v>
          </cell>
          <cell r="D4" t="str">
            <v>EQUIPO EDUCACIONAL Y RECREATIVO</v>
          </cell>
          <cell r="E4">
            <v>12211030</v>
          </cell>
          <cell r="F4">
            <v>12211031</v>
          </cell>
          <cell r="G4">
            <v>44410103</v>
          </cell>
          <cell r="H4">
            <v>12211032</v>
          </cell>
          <cell r="I4">
            <v>43405103</v>
          </cell>
        </row>
        <row r="5">
          <cell r="A5">
            <v>12201400</v>
          </cell>
          <cell r="B5">
            <v>5104</v>
          </cell>
          <cell r="C5">
            <v>12211040</v>
          </cell>
          <cell r="D5" t="str">
            <v>BIENES ARTISTICOS Y CULTURALES</v>
          </cell>
          <cell r="E5">
            <v>12211040</v>
          </cell>
          <cell r="F5">
            <v>12211041</v>
          </cell>
          <cell r="G5">
            <v>44410104</v>
          </cell>
          <cell r="H5">
            <v>12211042</v>
          </cell>
          <cell r="I5">
            <v>43405104</v>
          </cell>
        </row>
        <row r="6">
          <cell r="A6">
            <v>12202100</v>
          </cell>
          <cell r="B6">
            <v>5201</v>
          </cell>
          <cell r="C6">
            <v>12212010</v>
          </cell>
          <cell r="D6" t="str">
            <v>MAQUINARIA Y EQUIPO AGROPECUARIO</v>
          </cell>
          <cell r="E6">
            <v>12212010</v>
          </cell>
          <cell r="F6">
            <v>12212011</v>
          </cell>
          <cell r="G6">
            <v>44410201</v>
          </cell>
          <cell r="H6">
            <v>12212012</v>
          </cell>
          <cell r="I6">
            <v>43405201</v>
          </cell>
        </row>
        <row r="7">
          <cell r="A7">
            <v>12202200</v>
          </cell>
          <cell r="B7">
            <v>5202</v>
          </cell>
          <cell r="C7">
            <v>12212020</v>
          </cell>
          <cell r="D7" t="str">
            <v>MAQUINARIA Y EQUIPO INDUSTRIAL</v>
          </cell>
          <cell r="E7">
            <v>12212020</v>
          </cell>
          <cell r="F7">
            <v>12212021</v>
          </cell>
          <cell r="G7">
            <v>44410202</v>
          </cell>
          <cell r="H7">
            <v>12212022</v>
          </cell>
          <cell r="I7">
            <v>43405202</v>
          </cell>
        </row>
        <row r="8">
          <cell r="A8">
            <v>12202300</v>
          </cell>
          <cell r="B8">
            <v>5203</v>
          </cell>
          <cell r="C8">
            <v>12212030</v>
          </cell>
          <cell r="D8" t="str">
            <v>MAQUINARIA Y EQUIPO DE CONSTRUCCION</v>
          </cell>
          <cell r="E8">
            <v>12212030</v>
          </cell>
          <cell r="F8">
            <v>12212031</v>
          </cell>
          <cell r="G8">
            <v>44410203</v>
          </cell>
          <cell r="H8">
            <v>12212032</v>
          </cell>
          <cell r="I8">
            <v>43405203</v>
          </cell>
        </row>
        <row r="9">
          <cell r="A9">
            <v>12202400</v>
          </cell>
          <cell r="B9">
            <v>5204</v>
          </cell>
          <cell r="C9">
            <v>12212040</v>
          </cell>
          <cell r="D9" t="str">
            <v>EQ. Y APARATOS DE COMUN. Y TELECOMUNICACIONES</v>
          </cell>
          <cell r="E9">
            <v>12212040</v>
          </cell>
          <cell r="F9">
            <v>12212041</v>
          </cell>
          <cell r="G9">
            <v>44410204</v>
          </cell>
          <cell r="H9">
            <v>12212042</v>
          </cell>
          <cell r="I9">
            <v>43405204</v>
          </cell>
        </row>
        <row r="10">
          <cell r="A10">
            <v>12202500</v>
          </cell>
          <cell r="B10">
            <v>5205</v>
          </cell>
          <cell r="C10">
            <v>12212050</v>
          </cell>
          <cell r="D10" t="str">
            <v>MAQUINARIA Y EQUIPO ELCTRICO</v>
          </cell>
          <cell r="E10">
            <v>12212050</v>
          </cell>
          <cell r="F10">
            <v>12212051</v>
          </cell>
          <cell r="G10">
            <v>44410205</v>
          </cell>
          <cell r="H10">
            <v>12212052</v>
          </cell>
          <cell r="I10">
            <v>43405205</v>
          </cell>
        </row>
        <row r="11">
          <cell r="A11">
            <v>12202600</v>
          </cell>
          <cell r="B11">
            <v>5206</v>
          </cell>
          <cell r="C11">
            <v>12212060</v>
          </cell>
          <cell r="D11" t="str">
            <v>BIENES INFORMATICOS</v>
          </cell>
          <cell r="E11">
            <v>12212060</v>
          </cell>
          <cell r="F11">
            <v>12212061</v>
          </cell>
          <cell r="G11">
            <v>44410206</v>
          </cell>
          <cell r="H11">
            <v>12212062</v>
          </cell>
          <cell r="I11">
            <v>43405206</v>
          </cell>
        </row>
        <row r="12">
          <cell r="A12">
            <v>12202700</v>
          </cell>
          <cell r="B12">
            <v>5207</v>
          </cell>
          <cell r="C12">
            <v>12212070</v>
          </cell>
          <cell r="D12" t="str">
            <v>MAQUINARIA Y EQUIPO DIVERSO</v>
          </cell>
          <cell r="E12">
            <v>12212070</v>
          </cell>
          <cell r="F12">
            <v>12212071</v>
          </cell>
          <cell r="G12">
            <v>44410207</v>
          </cell>
          <cell r="H12">
            <v>12212072</v>
          </cell>
          <cell r="I12">
            <v>43405207</v>
          </cell>
        </row>
        <row r="13">
          <cell r="A13">
            <v>12203100</v>
          </cell>
          <cell r="B13">
            <v>5301</v>
          </cell>
          <cell r="C13">
            <v>12213010</v>
          </cell>
          <cell r="D13" t="str">
            <v>VEHICULOS Y EQUIPO TERRESTRE</v>
          </cell>
          <cell r="E13">
            <v>12213010</v>
          </cell>
          <cell r="F13">
            <v>12213011</v>
          </cell>
          <cell r="G13">
            <v>44410301</v>
          </cell>
          <cell r="H13">
            <v>12213012</v>
          </cell>
          <cell r="I13">
            <v>43405301</v>
          </cell>
        </row>
        <row r="14">
          <cell r="A14">
            <v>12203200</v>
          </cell>
          <cell r="B14">
            <v>5304</v>
          </cell>
          <cell r="C14">
            <v>12213040</v>
          </cell>
          <cell r="D14" t="str">
            <v>VEHICULOS Y EQUIPO DE TRANSPORTE AEREO</v>
          </cell>
          <cell r="E14">
            <v>12213040</v>
          </cell>
          <cell r="F14">
            <v>12213041</v>
          </cell>
          <cell r="G14">
            <v>44410304</v>
          </cell>
          <cell r="H14">
            <v>12213042</v>
          </cell>
          <cell r="I14">
            <v>43405304</v>
          </cell>
        </row>
        <row r="15">
          <cell r="A15">
            <v>12203300</v>
          </cell>
          <cell r="B15">
            <v>5305</v>
          </cell>
          <cell r="C15">
            <v>12213050</v>
          </cell>
          <cell r="D15" t="str">
            <v>VEHICULOS Y EQUIPO AUXILIAR DE TRANSPORTE</v>
          </cell>
          <cell r="E15">
            <v>12213050</v>
          </cell>
          <cell r="F15">
            <v>12213051</v>
          </cell>
          <cell r="G15">
            <v>44410305</v>
          </cell>
          <cell r="H15">
            <v>12213052</v>
          </cell>
          <cell r="I15">
            <v>43405305</v>
          </cell>
        </row>
        <row r="16">
          <cell r="A16">
            <v>12204100</v>
          </cell>
          <cell r="B16">
            <v>5401</v>
          </cell>
          <cell r="C16">
            <v>12214010</v>
          </cell>
          <cell r="D16" t="str">
            <v>EQUIPO MEDICO Y DE LABORATORIO</v>
          </cell>
          <cell r="E16">
            <v>12214010</v>
          </cell>
          <cell r="F16">
            <v>12214011</v>
          </cell>
          <cell r="G16">
            <v>44410401</v>
          </cell>
          <cell r="H16">
            <v>12214012</v>
          </cell>
          <cell r="I16">
            <v>43405401</v>
          </cell>
        </row>
        <row r="17">
          <cell r="A17">
            <v>12204200</v>
          </cell>
          <cell r="B17">
            <v>5402</v>
          </cell>
          <cell r="C17">
            <v>12214020</v>
          </cell>
          <cell r="D17" t="str">
            <v>INSTRUMENTAL MEDICO Y DE LABORATORIO</v>
          </cell>
          <cell r="E17">
            <v>12214020</v>
          </cell>
          <cell r="F17">
            <v>12214021</v>
          </cell>
          <cell r="G17">
            <v>44410402</v>
          </cell>
          <cell r="H17">
            <v>12214022</v>
          </cell>
          <cell r="I17">
            <v>43405402</v>
          </cell>
        </row>
        <row r="18">
          <cell r="A18">
            <v>12205100</v>
          </cell>
          <cell r="B18">
            <v>5501</v>
          </cell>
          <cell r="C18">
            <v>12215010</v>
          </cell>
          <cell r="D18" t="str">
            <v>HERRAMIENTAS Y MAQUINAS-HERRAMIENTA</v>
          </cell>
          <cell r="E18">
            <v>12215010</v>
          </cell>
          <cell r="F18">
            <v>12215011</v>
          </cell>
          <cell r="G18">
            <v>44410501</v>
          </cell>
          <cell r="H18">
            <v>12215012</v>
          </cell>
          <cell r="I18">
            <v>43405501</v>
          </cell>
        </row>
        <row r="19">
          <cell r="A19">
            <v>12205200</v>
          </cell>
          <cell r="B19">
            <v>5502</v>
          </cell>
          <cell r="C19">
            <v>12215020</v>
          </cell>
          <cell r="D19" t="str">
            <v>REFACCIONES Y ACCESORIOS MAYORES</v>
          </cell>
          <cell r="E19">
            <v>12215020</v>
          </cell>
          <cell r="F19">
            <v>12215021</v>
          </cell>
          <cell r="G19">
            <v>44410502</v>
          </cell>
          <cell r="H19">
            <v>12215022</v>
          </cell>
          <cell r="I19">
            <v>43405502</v>
          </cell>
        </row>
        <row r="20">
          <cell r="A20">
            <v>12208100</v>
          </cell>
          <cell r="B20">
            <v>5801</v>
          </cell>
          <cell r="C20">
            <v>12218010</v>
          </cell>
          <cell r="D20" t="str">
            <v>MAQ. Y EQUIPO DE DEFENSA PUBLICA</v>
          </cell>
          <cell r="E20">
            <v>12218010</v>
          </cell>
          <cell r="F20">
            <v>12218011</v>
          </cell>
          <cell r="G20">
            <v>44410801</v>
          </cell>
          <cell r="H20">
            <v>12218012</v>
          </cell>
          <cell r="I20">
            <v>43405801</v>
          </cell>
        </row>
        <row r="21">
          <cell r="A21">
            <v>12208200</v>
          </cell>
          <cell r="B21">
            <v>5802</v>
          </cell>
          <cell r="C21">
            <v>12218020</v>
          </cell>
          <cell r="D21" t="str">
            <v>EQUIPO DE SEGURIDAD PUBLICA</v>
          </cell>
          <cell r="E21">
            <v>12218020</v>
          </cell>
          <cell r="F21">
            <v>12218021</v>
          </cell>
          <cell r="G21">
            <v>44410802</v>
          </cell>
          <cell r="H21">
            <v>12218022</v>
          </cell>
          <cell r="I21">
            <v>43405802</v>
          </cell>
        </row>
        <row r="22">
          <cell r="A22">
            <v>12209100</v>
          </cell>
          <cell r="B22">
            <v>5901</v>
          </cell>
          <cell r="C22">
            <v>12219010</v>
          </cell>
          <cell r="D22" t="str">
            <v>OTROS BIENES MUEBLES PARA SERVICIOS EDUCATIVOS</v>
          </cell>
          <cell r="E22">
            <v>12219010</v>
          </cell>
          <cell r="F22">
            <v>12219011</v>
          </cell>
          <cell r="G22">
            <v>44410801</v>
          </cell>
        </row>
        <row r="23">
          <cell r="A23">
            <v>12504000</v>
          </cell>
          <cell r="B23">
            <v>5701</v>
          </cell>
          <cell r="C23">
            <v>12227010</v>
          </cell>
          <cell r="D23" t="str">
            <v>EDIFICIOS Y LOCALES</v>
          </cell>
          <cell r="E23">
            <v>12227010</v>
          </cell>
          <cell r="F23">
            <v>12227011</v>
          </cell>
          <cell r="G23">
            <v>44410701</v>
          </cell>
          <cell r="H23">
            <v>12227012</v>
          </cell>
          <cell r="I23">
            <v>43405701</v>
          </cell>
        </row>
        <row r="24">
          <cell r="A24">
            <v>12502000</v>
          </cell>
          <cell r="B24">
            <v>5702</v>
          </cell>
          <cell r="C24">
            <v>12227020</v>
          </cell>
          <cell r="D24" t="str">
            <v xml:space="preserve">TERRENOS </v>
          </cell>
          <cell r="E24">
            <v>12227020</v>
          </cell>
        </row>
        <row r="25">
          <cell r="B25">
            <v>5703</v>
          </cell>
          <cell r="C25">
            <v>12227030</v>
          </cell>
          <cell r="D25" t="str">
            <v>ADJUDICACIONES, EXPROPIACIÓNES E INDEMNIZACIONES DE INMUEBLES.</v>
          </cell>
          <cell r="E25">
            <v>12227030</v>
          </cell>
          <cell r="F25">
            <v>12227031</v>
          </cell>
          <cell r="G25">
            <v>44410703</v>
          </cell>
          <cell r="H25">
            <v>12227032</v>
          </cell>
          <cell r="I25">
            <v>43405703</v>
          </cell>
        </row>
      </sheetData>
      <sheetData sheetId="2" refreshError="1"/>
      <sheetData sheetId="3" refreshError="1"/>
      <sheetData sheetId="4" refreshError="1"/>
      <sheetData sheetId="5" refreshError="1"/>
      <sheetData sheetId="6"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printerSettings" Target="../printerSettings/printerSettings9.bin"/><Relationship Id="rId1" Type="http://schemas.openxmlformats.org/officeDocument/2006/relationships/hyperlink" Target="https://www.seg.guanajuato.gob.mx/SIIE/Documents/General/Mapa/CompendioMpal/Compendio_SocioEducativo_Ocampo.pdf" TargetMode="External"/><Relationship Id="rId4" Type="http://schemas.openxmlformats.org/officeDocument/2006/relationships/comments" Target="../comments2.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9"/>
  <sheetViews>
    <sheetView view="pageBreakPreview" zoomScale="124" zoomScaleNormal="100" zoomScaleSheetLayoutView="124" workbookViewId="0">
      <selection activeCell="F7" sqref="F7"/>
    </sheetView>
  </sheetViews>
  <sheetFormatPr baseColWidth="10" defaultRowHeight="15"/>
  <cols>
    <col min="1" max="1" width="3.28515625" customWidth="1"/>
    <col min="2" max="2" width="30.42578125" style="1" bestFit="1" customWidth="1"/>
    <col min="3" max="3" width="32" style="1" bestFit="1" customWidth="1"/>
    <col min="4" max="4" width="34.85546875" style="1" bestFit="1" customWidth="1"/>
    <col min="5" max="5" width="4" customWidth="1"/>
  </cols>
  <sheetData>
    <row r="1" spans="2:5" ht="21" customHeight="1" thickBot="1"/>
    <row r="2" spans="2:5" ht="21.75" customHeight="1" thickBot="1">
      <c r="B2" s="500" t="s">
        <v>0</v>
      </c>
      <c r="C2" s="501"/>
      <c r="D2" s="502"/>
      <c r="E2" s="3"/>
    </row>
    <row r="3" spans="2:5" ht="39.75" customHeight="1" thickBot="1">
      <c r="B3" s="36" t="s">
        <v>12</v>
      </c>
      <c r="C3" s="36" t="s">
        <v>8</v>
      </c>
      <c r="D3" s="14" t="s">
        <v>1</v>
      </c>
      <c r="E3" s="2"/>
    </row>
    <row r="4" spans="2:5" ht="40.9" customHeight="1" thickBot="1">
      <c r="B4" s="152" t="s">
        <v>191</v>
      </c>
      <c r="C4" s="503" t="s">
        <v>192</v>
      </c>
      <c r="D4" s="153" t="s">
        <v>193</v>
      </c>
      <c r="E4" s="2"/>
    </row>
    <row r="5" spans="2:5" ht="48.6" customHeight="1" thickBot="1">
      <c r="B5" s="154" t="s">
        <v>194</v>
      </c>
      <c r="C5" s="504"/>
      <c r="D5" s="155" t="s">
        <v>251</v>
      </c>
      <c r="E5" s="2"/>
    </row>
    <row r="6" spans="2:5" ht="53.45" customHeight="1" thickBot="1">
      <c r="B6" s="154" t="s">
        <v>195</v>
      </c>
      <c r="C6" s="504"/>
      <c r="D6" s="155" t="s">
        <v>196</v>
      </c>
      <c r="E6" s="2"/>
    </row>
    <row r="7" spans="2:5" ht="63.6" customHeight="1" thickBot="1">
      <c r="B7" s="154" t="s">
        <v>197</v>
      </c>
      <c r="C7" s="504"/>
      <c r="D7" s="155" t="s">
        <v>198</v>
      </c>
      <c r="E7" s="2"/>
    </row>
    <row r="8" spans="2:5" ht="59.45" customHeight="1" thickBot="1">
      <c r="B8" s="154" t="s">
        <v>199</v>
      </c>
      <c r="C8" s="505"/>
      <c r="D8" s="155" t="s">
        <v>200</v>
      </c>
      <c r="E8" s="2" t="s">
        <v>7</v>
      </c>
    </row>
    <row r="9" spans="2:5">
      <c r="D9" s="1" t="s">
        <v>7</v>
      </c>
    </row>
  </sheetData>
  <mergeCells count="2">
    <mergeCell ref="B2:D2"/>
    <mergeCell ref="C4:C8"/>
  </mergeCells>
  <pageMargins left="0.7" right="0.7" top="0.75" bottom="0.75" header="0.3" footer="0.3"/>
  <pageSetup scale="89" orientation="landscape" verticalDpi="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I21"/>
  <sheetViews>
    <sheetView view="pageBreakPreview" zoomScale="85" zoomScaleNormal="85" zoomScaleSheetLayoutView="85" workbookViewId="0">
      <selection activeCell="F20" sqref="F20"/>
    </sheetView>
  </sheetViews>
  <sheetFormatPr baseColWidth="10" defaultColWidth="11.42578125" defaultRowHeight="14.25"/>
  <cols>
    <col min="1" max="1" width="3" style="39" customWidth="1"/>
    <col min="2" max="2" width="27.140625" style="37" customWidth="1"/>
    <col min="3" max="3" width="27" style="37" customWidth="1"/>
    <col min="4" max="4" width="26.140625" style="37" customWidth="1"/>
    <col min="5" max="6" width="29.140625" style="37" customWidth="1"/>
    <col min="7" max="7" width="4.140625" style="38" customWidth="1"/>
    <col min="8" max="8" width="7.140625" style="37" customWidth="1"/>
    <col min="9" max="9" width="17.28515625" style="37" customWidth="1"/>
    <col min="10" max="16384" width="11.42578125" style="39"/>
  </cols>
  <sheetData>
    <row r="1" spans="2:8" ht="15" thickBot="1"/>
    <row r="2" spans="2:8" ht="33.75" customHeight="1" thickBot="1">
      <c r="B2" s="511" t="s">
        <v>2</v>
      </c>
      <c r="C2" s="512"/>
      <c r="D2" s="512"/>
      <c r="E2" s="512"/>
      <c r="F2" s="513"/>
      <c r="G2" s="40"/>
      <c r="H2" s="40"/>
    </row>
    <row r="3" spans="2:8" ht="72.75" customHeight="1" thickBot="1">
      <c r="B3" s="48" t="s">
        <v>3</v>
      </c>
      <c r="C3" s="49" t="s">
        <v>30</v>
      </c>
      <c r="D3" s="50" t="s">
        <v>31</v>
      </c>
      <c r="E3" s="49" t="s">
        <v>32</v>
      </c>
      <c r="F3" s="49" t="s">
        <v>5</v>
      </c>
      <c r="G3" s="41"/>
      <c r="H3" s="41"/>
    </row>
    <row r="4" spans="2:8" ht="43.5" thickBot="1">
      <c r="B4" s="51" t="s">
        <v>4</v>
      </c>
      <c r="C4" s="164">
        <v>26383</v>
      </c>
      <c r="D4" s="165" t="s">
        <v>241</v>
      </c>
      <c r="E4" s="165" t="s">
        <v>242</v>
      </c>
      <c r="F4" s="166" t="s">
        <v>243</v>
      </c>
      <c r="G4" s="42"/>
      <c r="H4" s="42"/>
    </row>
    <row r="5" spans="2:8" ht="72" thickBot="1">
      <c r="B5" s="52" t="s">
        <v>26</v>
      </c>
      <c r="C5" s="167">
        <v>6516</v>
      </c>
      <c r="D5" s="168" t="s">
        <v>192</v>
      </c>
      <c r="E5" s="168" t="s">
        <v>244</v>
      </c>
      <c r="F5" s="169" t="s">
        <v>243</v>
      </c>
      <c r="G5" s="42"/>
      <c r="H5" s="42"/>
    </row>
    <row r="6" spans="2:8" ht="43.5" thickBot="1">
      <c r="B6" s="53" t="s">
        <v>28</v>
      </c>
      <c r="C6" s="170">
        <v>500</v>
      </c>
      <c r="D6" s="171" t="s">
        <v>245</v>
      </c>
      <c r="E6" s="171" t="s">
        <v>246</v>
      </c>
      <c r="F6" s="172" t="s">
        <v>243</v>
      </c>
      <c r="G6" s="42"/>
      <c r="H6" s="42"/>
    </row>
    <row r="7" spans="2:8" ht="96" customHeight="1" thickBot="1">
      <c r="B7" s="52" t="s">
        <v>27</v>
      </c>
      <c r="C7" s="167">
        <f>C5-C6</f>
        <v>6016</v>
      </c>
      <c r="D7" s="168" t="s">
        <v>247</v>
      </c>
      <c r="E7" s="168" t="s">
        <v>248</v>
      </c>
      <c r="F7" s="169" t="s">
        <v>243</v>
      </c>
      <c r="G7" s="42"/>
      <c r="H7" s="42"/>
    </row>
    <row r="8" spans="2:8" ht="72" thickBot="1">
      <c r="B8" s="54" t="s">
        <v>29</v>
      </c>
      <c r="C8" s="154"/>
      <c r="D8" s="173" t="s">
        <v>249</v>
      </c>
      <c r="E8" s="173" t="s">
        <v>250</v>
      </c>
      <c r="F8" s="155" t="s">
        <v>243</v>
      </c>
      <c r="G8" s="42"/>
      <c r="H8" s="42"/>
    </row>
    <row r="9" spans="2:8" ht="15">
      <c r="B9" s="41"/>
      <c r="C9" s="44"/>
      <c r="D9" s="39"/>
      <c r="E9" s="39"/>
      <c r="F9" s="39"/>
      <c r="G9" s="45" t="s">
        <v>7</v>
      </c>
      <c r="H9" s="42"/>
    </row>
    <row r="10" spans="2:8" ht="14.25" customHeight="1">
      <c r="C10" s="57" t="s">
        <v>78</v>
      </c>
      <c r="D10" s="46" t="s">
        <v>79</v>
      </c>
      <c r="E10" s="47"/>
      <c r="F10" s="47"/>
    </row>
    <row r="11" spans="2:8" ht="14.25" customHeight="1">
      <c r="C11" s="508">
        <f>C4</f>
        <v>26383</v>
      </c>
      <c r="D11" s="506">
        <f>C11-D14</f>
        <v>19867</v>
      </c>
      <c r="E11" s="47"/>
      <c r="F11" s="47"/>
    </row>
    <row r="12" spans="2:8" ht="14.25" customHeight="1">
      <c r="C12" s="509"/>
      <c r="D12" s="507"/>
      <c r="E12" s="47"/>
      <c r="F12" s="47"/>
    </row>
    <row r="13" spans="2:8" ht="14.25" customHeight="1">
      <c r="C13" s="509"/>
      <c r="D13" s="59" t="s">
        <v>80</v>
      </c>
      <c r="E13" s="55" t="s">
        <v>81</v>
      </c>
      <c r="F13" s="47"/>
    </row>
    <row r="14" spans="2:8" ht="14.25" customHeight="1">
      <c r="C14" s="509"/>
      <c r="D14" s="508">
        <f>C5</f>
        <v>6516</v>
      </c>
      <c r="E14" s="506">
        <f>D14-E18</f>
        <v>6016</v>
      </c>
      <c r="F14" s="47"/>
    </row>
    <row r="15" spans="2:8" ht="14.25" customHeight="1">
      <c r="C15" s="509"/>
      <c r="D15" s="509"/>
      <c r="E15" s="515"/>
      <c r="F15" s="47"/>
    </row>
    <row r="16" spans="2:8" ht="14.25" customHeight="1">
      <c r="C16" s="509"/>
      <c r="D16" s="509"/>
      <c r="E16" s="507"/>
      <c r="F16" s="47"/>
    </row>
    <row r="17" spans="3:7" ht="14.25" customHeight="1">
      <c r="C17" s="509"/>
      <c r="D17" s="509"/>
      <c r="E17" s="57" t="s">
        <v>82</v>
      </c>
      <c r="F17" s="55" t="s">
        <v>83</v>
      </c>
    </row>
    <row r="18" spans="3:7" ht="14.25" customHeight="1">
      <c r="C18" s="509"/>
      <c r="D18" s="509"/>
      <c r="E18" s="508">
        <f>C6</f>
        <v>500</v>
      </c>
      <c r="F18" s="56">
        <f>E18-F20</f>
        <v>500</v>
      </c>
    </row>
    <row r="19" spans="3:7" ht="14.25" customHeight="1">
      <c r="C19" s="509"/>
      <c r="D19" s="509"/>
      <c r="E19" s="509"/>
      <c r="F19" s="57" t="s">
        <v>84</v>
      </c>
    </row>
    <row r="20" spans="3:7" ht="14.25" customHeight="1" thickBot="1">
      <c r="C20" s="510"/>
      <c r="D20" s="510"/>
      <c r="E20" s="510"/>
      <c r="F20" s="58">
        <f>C8</f>
        <v>0</v>
      </c>
    </row>
    <row r="21" spans="3:7">
      <c r="D21" s="514" t="s">
        <v>33</v>
      </c>
      <c r="E21" s="514"/>
      <c r="F21" s="514"/>
      <c r="G21" s="38" t="s">
        <v>7</v>
      </c>
    </row>
  </sheetData>
  <mergeCells count="7">
    <mergeCell ref="D11:D12"/>
    <mergeCell ref="D14:D20"/>
    <mergeCell ref="C11:C20"/>
    <mergeCell ref="B2:F2"/>
    <mergeCell ref="D21:F21"/>
    <mergeCell ref="E14:E16"/>
    <mergeCell ref="E18:E20"/>
  </mergeCells>
  <pageMargins left="0.7" right="0.7" top="0.75" bottom="0.75" header="0.3" footer="0.3"/>
  <pageSetup scale="82" orientation="landscape" verticalDpi="0"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13"/>
  <sheetViews>
    <sheetView view="pageBreakPreview" zoomScale="160" zoomScaleNormal="100" zoomScaleSheetLayoutView="160" workbookViewId="0">
      <selection activeCell="C4" sqref="C4:D6"/>
    </sheetView>
  </sheetViews>
  <sheetFormatPr baseColWidth="10" defaultRowHeight="15"/>
  <cols>
    <col min="1" max="1" width="4.7109375" customWidth="1"/>
    <col min="2" max="2" width="2" bestFit="1" customWidth="1"/>
    <col min="3" max="3" width="34.28515625" customWidth="1"/>
    <col min="4" max="4" width="23.28515625" customWidth="1"/>
    <col min="5" max="5" width="5.28515625" customWidth="1"/>
  </cols>
  <sheetData>
    <row r="1" spans="2:8" ht="15.75" thickBot="1"/>
    <row r="2" spans="2:8" ht="15.75" thickBot="1">
      <c r="C2" s="516" t="s">
        <v>37</v>
      </c>
      <c r="D2" s="517"/>
    </row>
    <row r="3" spans="2:8" ht="15.75" thickBot="1">
      <c r="C3" s="17" t="s">
        <v>36</v>
      </c>
      <c r="D3" s="18" t="s">
        <v>22</v>
      </c>
    </row>
    <row r="4" spans="2:8" ht="45.75" thickBot="1">
      <c r="B4" s="19">
        <v>1</v>
      </c>
      <c r="C4" s="174" t="s">
        <v>252</v>
      </c>
      <c r="D4" s="175" t="s">
        <v>214</v>
      </c>
    </row>
    <row r="5" spans="2:8" ht="60.75" thickBot="1">
      <c r="B5" s="19">
        <v>2</v>
      </c>
      <c r="C5" s="176" t="s">
        <v>188</v>
      </c>
      <c r="D5" s="177" t="s">
        <v>215</v>
      </c>
    </row>
    <row r="6" spans="2:8" ht="75.75" thickBot="1">
      <c r="B6" s="19">
        <v>3</v>
      </c>
      <c r="C6" s="178" t="s">
        <v>253</v>
      </c>
      <c r="D6" s="179" t="s">
        <v>254</v>
      </c>
    </row>
    <row r="7" spans="2:8">
      <c r="B7" s="19">
        <v>4</v>
      </c>
      <c r="C7" s="64"/>
      <c r="D7" s="64"/>
    </row>
    <row r="8" spans="2:8">
      <c r="B8" s="19">
        <v>5</v>
      </c>
      <c r="C8" s="65"/>
      <c r="D8" s="66"/>
    </row>
    <row r="9" spans="2:8">
      <c r="B9" s="19">
        <v>6</v>
      </c>
      <c r="C9" s="63"/>
      <c r="D9" s="64"/>
    </row>
    <row r="10" spans="2:8">
      <c r="B10" s="19">
        <v>7</v>
      </c>
      <c r="C10" s="65"/>
      <c r="D10" s="66"/>
    </row>
    <row r="11" spans="2:8">
      <c r="B11" s="19">
        <v>8</v>
      </c>
      <c r="C11" s="63"/>
      <c r="D11" s="64"/>
    </row>
    <row r="12" spans="2:8" ht="15.75" thickBot="1">
      <c r="B12" s="19">
        <v>9</v>
      </c>
      <c r="C12" s="67"/>
      <c r="D12" s="68"/>
      <c r="E12" s="20" t="s">
        <v>7</v>
      </c>
    </row>
    <row r="13" spans="2:8" ht="15" customHeight="1">
      <c r="C13" s="518" t="s">
        <v>38</v>
      </c>
      <c r="D13" s="518"/>
      <c r="E13" s="21"/>
      <c r="F13" s="21"/>
      <c r="G13" s="21"/>
      <c r="H13" s="21"/>
    </row>
  </sheetData>
  <mergeCells count="2">
    <mergeCell ref="C2:D2"/>
    <mergeCell ref="C13:D13"/>
  </mergeCells>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20"/>
  <sheetViews>
    <sheetView view="pageBreakPreview" zoomScaleNormal="100" zoomScaleSheetLayoutView="100" workbookViewId="0">
      <selection activeCell="C6" sqref="C6"/>
    </sheetView>
  </sheetViews>
  <sheetFormatPr baseColWidth="10" defaultRowHeight="15"/>
  <cols>
    <col min="1" max="1" width="3" customWidth="1"/>
    <col min="2" max="2" width="4.42578125" style="1" customWidth="1"/>
    <col min="3" max="3" width="29.7109375" style="1" customWidth="1"/>
    <col min="4" max="4" width="23.7109375" style="1" customWidth="1"/>
    <col min="5" max="5" width="22.140625" customWidth="1"/>
    <col min="6" max="6" width="23.28515625" customWidth="1"/>
    <col min="7" max="7" width="19.5703125" bestFit="1" customWidth="1"/>
    <col min="8" max="8" width="3.28515625" customWidth="1"/>
  </cols>
  <sheetData>
    <row r="1" spans="2:8" ht="21" customHeight="1"/>
    <row r="2" spans="2:8" ht="21.75" customHeight="1" thickBot="1">
      <c r="B2" s="520" t="s">
        <v>17</v>
      </c>
      <c r="C2" s="520"/>
      <c r="D2" s="520"/>
      <c r="E2" s="520"/>
      <c r="F2" s="520"/>
      <c r="G2" s="520"/>
    </row>
    <row r="3" spans="2:8" ht="15.75" thickBot="1">
      <c r="B3" s="521" t="s">
        <v>18</v>
      </c>
      <c r="C3" s="522"/>
      <c r="D3" s="530" t="s">
        <v>131</v>
      </c>
      <c r="E3" s="531"/>
      <c r="F3" s="532"/>
      <c r="G3" s="149" t="s">
        <v>35</v>
      </c>
    </row>
    <row r="4" spans="2:8" ht="15.75" thickBot="1">
      <c r="B4" s="523" t="s">
        <v>19</v>
      </c>
      <c r="C4" s="524"/>
      <c r="D4" s="527" t="s">
        <v>20</v>
      </c>
      <c r="E4" s="528"/>
      <c r="F4" s="528"/>
      <c r="G4" s="529"/>
    </row>
    <row r="5" spans="2:8" ht="37.5" customHeight="1" thickBot="1">
      <c r="B5" s="525"/>
      <c r="C5" s="526"/>
      <c r="D5" s="16" t="s">
        <v>21</v>
      </c>
      <c r="E5" s="147" t="s">
        <v>22</v>
      </c>
      <c r="F5" s="148" t="s">
        <v>23</v>
      </c>
      <c r="G5" s="147" t="s">
        <v>24</v>
      </c>
    </row>
    <row r="6" spans="2:8" ht="43.5" thickBot="1">
      <c r="B6" s="123">
        <v>1</v>
      </c>
      <c r="C6" s="180" t="s">
        <v>252</v>
      </c>
      <c r="D6" s="181"/>
      <c r="E6" s="182"/>
      <c r="F6" s="182"/>
      <c r="G6" s="182"/>
    </row>
    <row r="7" spans="2:8" ht="57.75" thickBot="1">
      <c r="B7" s="124">
        <v>2</v>
      </c>
      <c r="C7" s="183" t="s">
        <v>188</v>
      </c>
      <c r="D7" s="155"/>
      <c r="E7" s="184"/>
      <c r="F7" s="184"/>
      <c r="G7" s="185" t="s">
        <v>255</v>
      </c>
    </row>
    <row r="8" spans="2:8" ht="57.75" thickBot="1">
      <c r="B8" s="125">
        <v>3</v>
      </c>
      <c r="C8" s="186" t="s">
        <v>253</v>
      </c>
      <c r="D8" s="187"/>
      <c r="E8" s="188"/>
      <c r="F8" s="188"/>
      <c r="G8" s="188"/>
    </row>
    <row r="9" spans="2:8">
      <c r="B9" s="124">
        <v>4</v>
      </c>
      <c r="C9" s="135"/>
      <c r="D9" s="127"/>
      <c r="E9" s="128"/>
      <c r="F9" s="129"/>
      <c r="G9" s="130"/>
    </row>
    <row r="10" spans="2:8" ht="15" customHeight="1">
      <c r="B10" s="125">
        <v>5</v>
      </c>
      <c r="C10" s="136"/>
      <c r="D10" s="131"/>
      <c r="E10" s="132"/>
      <c r="F10" s="133"/>
      <c r="G10" s="134"/>
    </row>
    <row r="11" spans="2:8" ht="15" customHeight="1">
      <c r="B11" s="124">
        <v>6</v>
      </c>
      <c r="C11" s="135"/>
      <c r="D11" s="127"/>
      <c r="E11" s="128"/>
      <c r="F11" s="129"/>
      <c r="G11" s="130"/>
    </row>
    <row r="12" spans="2:8" ht="15" customHeight="1">
      <c r="B12" s="125">
        <v>7</v>
      </c>
      <c r="C12" s="136"/>
      <c r="D12" s="131"/>
      <c r="E12" s="132"/>
      <c r="F12" s="133"/>
      <c r="G12" s="134"/>
    </row>
    <row r="13" spans="2:8" ht="15" customHeight="1">
      <c r="B13" s="124">
        <v>8</v>
      </c>
      <c r="C13" s="137"/>
      <c r="D13" s="138"/>
      <c r="E13" s="139"/>
      <c r="F13" s="140"/>
      <c r="G13" s="141"/>
    </row>
    <row r="14" spans="2:8" ht="15" customHeight="1" thickBot="1">
      <c r="B14" s="126">
        <v>9</v>
      </c>
      <c r="C14" s="142"/>
      <c r="D14" s="143"/>
      <c r="E14" s="144"/>
      <c r="F14" s="145"/>
      <c r="G14" s="146"/>
      <c r="H14" t="s">
        <v>7</v>
      </c>
    </row>
    <row r="15" spans="2:8" ht="15" customHeight="1">
      <c r="B15" s="519" t="s">
        <v>34</v>
      </c>
      <c r="C15" s="519"/>
      <c r="D15" s="519"/>
      <c r="E15" s="519"/>
      <c r="F15" s="519"/>
      <c r="G15" s="519"/>
    </row>
    <row r="16" spans="2:8">
      <c r="B16" s="15"/>
      <c r="C16" s="15"/>
      <c r="D16" s="15"/>
    </row>
    <row r="17" spans="2:5">
      <c r="B17" s="15"/>
      <c r="C17" s="15"/>
      <c r="D17" s="15"/>
    </row>
    <row r="18" spans="2:5">
      <c r="B18" s="15"/>
      <c r="C18" s="15"/>
      <c r="D18" s="15"/>
    </row>
    <row r="19" spans="2:5">
      <c r="B19" s="15"/>
      <c r="C19" s="15"/>
      <c r="D19" s="15"/>
      <c r="E19" t="s">
        <v>46</v>
      </c>
    </row>
    <row r="20" spans="2:5">
      <c r="B20" s="15"/>
      <c r="C20" s="15"/>
      <c r="D20" s="15"/>
    </row>
  </sheetData>
  <mergeCells count="6">
    <mergeCell ref="B15:G15"/>
    <mergeCell ref="B2:G2"/>
    <mergeCell ref="B3:C3"/>
    <mergeCell ref="B4:C5"/>
    <mergeCell ref="D4:G4"/>
    <mergeCell ref="D3:F3"/>
  </mergeCells>
  <pageMargins left="0.7" right="0.7" top="0.75" bottom="0.75" header="0.3" footer="0.3"/>
  <pageSetup scale="89" orientation="landscape"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13"/>
  <sheetViews>
    <sheetView zoomScaleNormal="100" zoomScaleSheetLayoutView="124" workbookViewId="0">
      <selection activeCell="F12" sqref="F12"/>
    </sheetView>
  </sheetViews>
  <sheetFormatPr baseColWidth="10" defaultRowHeight="15"/>
  <cols>
    <col min="2" max="2" width="30.42578125" style="1" bestFit="1" customWidth="1"/>
    <col min="3" max="3" width="32" style="1" bestFit="1" customWidth="1"/>
    <col min="4" max="4" width="34.85546875" style="1" bestFit="1" customWidth="1"/>
  </cols>
  <sheetData>
    <row r="1" spans="2:5" ht="12" customHeight="1"/>
    <row r="2" spans="2:5" ht="15.75" thickBot="1">
      <c r="B2" s="533" t="s">
        <v>44</v>
      </c>
      <c r="C2" s="533"/>
      <c r="D2" s="533"/>
      <c r="E2" s="3"/>
    </row>
    <row r="3" spans="2:5" ht="45.75" thickBot="1">
      <c r="B3" s="48" t="s">
        <v>13</v>
      </c>
      <c r="C3" s="48" t="s">
        <v>14</v>
      </c>
      <c r="D3" s="60" t="s">
        <v>15</v>
      </c>
      <c r="E3" s="2"/>
    </row>
    <row r="4" spans="2:5" ht="42" customHeight="1" thickBot="1">
      <c r="B4" s="151" t="str">
        <f>'Bienes y servicios'!C4</f>
        <v>Programa de becas municipales "Unidos por la educación"</v>
      </c>
      <c r="C4" s="534" t="s">
        <v>189</v>
      </c>
      <c r="D4" s="150" t="str">
        <f>'Planteamiento del Problema'!B4</f>
        <v>Alto índice de migración juvenil</v>
      </c>
      <c r="E4" s="2"/>
    </row>
    <row r="5" spans="2:5" ht="57.75" thickBot="1">
      <c r="B5" s="151" t="str">
        <f>'Bienes y servicios'!C5</f>
        <v>Servicio de bibliotecas para el reforzamiento en el aprendizaje de la población estudiantil del municipio.</v>
      </c>
      <c r="C5" s="535"/>
      <c r="D5" s="150" t="str">
        <f>'Planteamiento del Problema'!B5</f>
        <v>Deserción escolar en niveles básico, medio y medio superior.</v>
      </c>
      <c r="E5" s="2"/>
    </row>
    <row r="6" spans="2:5" ht="64.150000000000006" customHeight="1" thickBot="1">
      <c r="B6" s="538" t="s">
        <v>256</v>
      </c>
      <c r="C6" s="535"/>
      <c r="D6" s="150" t="str">
        <f>'Planteamiento del Problema'!B6</f>
        <v>Bajo interés para continuar con sus estudios.</v>
      </c>
      <c r="E6" s="2"/>
    </row>
    <row r="7" spans="2:5" ht="51.75" customHeight="1" thickBot="1">
      <c r="B7" s="539"/>
      <c r="C7" s="535"/>
      <c r="D7" s="150" t="str">
        <f>'Planteamiento del Problema'!B7</f>
        <v>Mínimo o nulo acceso  a internet, para realización de actividades</v>
      </c>
      <c r="E7" s="2"/>
    </row>
    <row r="8" spans="2:5" ht="64.900000000000006" customHeight="1" thickBot="1">
      <c r="B8" s="151" t="str">
        <f>'Bienes y servicios'!C6</f>
        <v>Cursos, pláticas y talleres para el fomento de valores ofrecidos a la población del municipio.</v>
      </c>
      <c r="C8" s="536"/>
      <c r="D8" s="150" t="str">
        <f>'Planteamiento del Problema'!B8</f>
        <v>No se cuenta con los recursos económicos suficientes para estudiar.</v>
      </c>
      <c r="E8" s="2"/>
    </row>
    <row r="9" spans="2:5" ht="15.75" thickBot="1">
      <c r="B9" s="533" t="s">
        <v>16</v>
      </c>
      <c r="C9" s="533"/>
      <c r="D9" s="533"/>
      <c r="E9" s="2"/>
    </row>
    <row r="10" spans="2:5" ht="60.75" thickBot="1">
      <c r="B10" s="48" t="s">
        <v>25</v>
      </c>
      <c r="C10" s="48" t="s">
        <v>14</v>
      </c>
      <c r="D10" s="60" t="s">
        <v>15</v>
      </c>
    </row>
    <row r="11" spans="2:5" ht="28.15" customHeight="1" thickBot="1">
      <c r="B11" s="61" t="s">
        <v>202</v>
      </c>
      <c r="C11" s="540">
        <f>'Población Objetivo'!C6</f>
        <v>500</v>
      </c>
      <c r="D11" s="62" t="s">
        <v>201</v>
      </c>
    </row>
    <row r="12" spans="2:5" ht="15.75" thickBot="1">
      <c r="B12" s="61" t="s">
        <v>257</v>
      </c>
      <c r="C12" s="541"/>
      <c r="D12" s="43" t="s">
        <v>216</v>
      </c>
    </row>
    <row r="13" spans="2:5">
      <c r="B13" s="537" t="s">
        <v>39</v>
      </c>
      <c r="C13" s="537"/>
      <c r="D13" s="537"/>
    </row>
  </sheetData>
  <mergeCells count="6">
    <mergeCell ref="B2:D2"/>
    <mergeCell ref="C4:C8"/>
    <mergeCell ref="B9:D9"/>
    <mergeCell ref="B13:D13"/>
    <mergeCell ref="B6:B7"/>
    <mergeCell ref="C11:C12"/>
  </mergeCells>
  <pageMargins left="0.7" right="0.7" top="0.75" bottom="0.75" header="0.3" footer="0.3"/>
  <pageSetup scale="89" orientation="landscape"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8"/>
  <sheetViews>
    <sheetView view="pageBreakPreview" topLeftCell="A2" zoomScale="82" zoomScaleNormal="70" zoomScaleSheetLayoutView="82" workbookViewId="0">
      <selection activeCell="I23" sqref="I23"/>
    </sheetView>
  </sheetViews>
  <sheetFormatPr baseColWidth="10" defaultColWidth="11.42578125" defaultRowHeight="14.25"/>
  <cols>
    <col min="1" max="1" width="11.42578125" style="9"/>
    <col min="2" max="2" width="4.5703125" style="9" customWidth="1"/>
    <col min="3" max="3" width="24.5703125" style="4" customWidth="1"/>
    <col min="4" max="4" width="2.7109375" style="9" customWidth="1"/>
    <col min="5" max="5" width="24.5703125" style="4" customWidth="1"/>
    <col min="6" max="6" width="2.7109375" style="9" customWidth="1"/>
    <col min="7" max="7" width="24.5703125" style="4" customWidth="1"/>
    <col min="8" max="8" width="3.42578125" style="9" customWidth="1"/>
    <col min="9" max="9" width="24.5703125" style="4" customWidth="1"/>
    <col min="10" max="10" width="2.7109375" style="9" customWidth="1"/>
    <col min="11" max="11" width="24.5703125" style="4" customWidth="1"/>
    <col min="12" max="12" width="3.140625" style="4" customWidth="1"/>
    <col min="13" max="13" width="13.85546875" style="4" customWidth="1"/>
    <col min="14" max="16384" width="11.42578125" style="4"/>
  </cols>
  <sheetData>
    <row r="1" spans="3:15" s="9" customFormat="1"/>
    <row r="2" spans="3:15" ht="30" customHeight="1">
      <c r="C2" s="550" t="s">
        <v>9</v>
      </c>
      <c r="D2" s="550"/>
      <c r="E2" s="550"/>
      <c r="F2" s="550"/>
      <c r="G2" s="550"/>
      <c r="H2" s="550"/>
      <c r="I2" s="550"/>
      <c r="J2" s="550"/>
      <c r="K2" s="550"/>
      <c r="L2" s="9"/>
      <c r="M2" s="9"/>
    </row>
    <row r="3" spans="3:15" s="9" customFormat="1" ht="15" thickBot="1"/>
    <row r="4" spans="3:15" ht="45.75" customHeight="1" thickBot="1">
      <c r="C4" s="24"/>
      <c r="D4" s="24"/>
      <c r="E4" s="551" t="s">
        <v>217</v>
      </c>
      <c r="F4" s="552"/>
      <c r="G4" s="552"/>
      <c r="H4" s="552"/>
      <c r="I4" s="553"/>
      <c r="J4" s="24"/>
      <c r="K4" s="24"/>
      <c r="L4" s="9"/>
      <c r="M4" s="69" t="s">
        <v>41</v>
      </c>
      <c r="O4" s="9"/>
    </row>
    <row r="5" spans="3:15" s="9" customFormat="1" ht="36.75" customHeight="1">
      <c r="C5" s="10"/>
      <c r="D5" s="10"/>
      <c r="E5" s="10"/>
      <c r="F5" s="10"/>
      <c r="G5" s="10"/>
      <c r="H5" s="10"/>
      <c r="I5" s="10"/>
      <c r="J5" s="10"/>
      <c r="K5" s="10"/>
      <c r="M5" s="13" t="s">
        <v>10</v>
      </c>
    </row>
    <row r="6" spans="3:15" ht="54.95" customHeight="1">
      <c r="C6" s="5" t="s">
        <v>258</v>
      </c>
      <c r="D6" s="10"/>
      <c r="E6" s="7"/>
      <c r="F6" s="10"/>
      <c r="G6" s="5" t="s">
        <v>259</v>
      </c>
      <c r="H6" s="7"/>
      <c r="I6" s="5" t="s">
        <v>260</v>
      </c>
      <c r="J6" s="10"/>
      <c r="K6" s="5" t="s">
        <v>261</v>
      </c>
      <c r="L6" s="9"/>
      <c r="M6" s="543"/>
      <c r="O6" s="13"/>
    </row>
    <row r="7" spans="3:15" s="9" customFormat="1" ht="33.75" customHeight="1" thickBot="1">
      <c r="C7" s="10"/>
      <c r="D7" s="10"/>
      <c r="E7" s="10"/>
      <c r="F7" s="10"/>
      <c r="G7" s="7"/>
      <c r="H7" s="10"/>
      <c r="I7" s="10"/>
      <c r="J7" s="10"/>
      <c r="K7" s="10"/>
      <c r="M7" s="543"/>
      <c r="O7" s="22"/>
    </row>
    <row r="8" spans="3:15" ht="54.95" customHeight="1" thickBot="1">
      <c r="C8" s="189" t="s">
        <v>262</v>
      </c>
      <c r="D8" s="78"/>
      <c r="E8" s="189" t="s">
        <v>263</v>
      </c>
      <c r="F8" s="78"/>
      <c r="G8" s="189" t="s">
        <v>264</v>
      </c>
      <c r="H8" s="190"/>
      <c r="I8" s="189" t="s">
        <v>265</v>
      </c>
      <c r="J8" s="78"/>
      <c r="K8" s="189" t="s">
        <v>266</v>
      </c>
      <c r="L8" s="9"/>
      <c r="M8" s="543"/>
      <c r="O8" s="7"/>
    </row>
    <row r="9" spans="3:15" s="9" customFormat="1" ht="30" customHeight="1" thickBot="1">
      <c r="C9" s="10"/>
      <c r="D9" s="10"/>
      <c r="E9" s="10"/>
      <c r="F9" s="10"/>
      <c r="G9" s="10"/>
      <c r="H9" s="10"/>
      <c r="I9" s="10"/>
      <c r="J9" s="10"/>
      <c r="K9" s="10"/>
      <c r="M9" s="11"/>
    </row>
    <row r="10" spans="3:15" ht="54.75" hidden="1" customHeight="1">
      <c r="C10" s="5"/>
      <c r="D10" s="10"/>
      <c r="E10" s="5"/>
      <c r="F10" s="12"/>
      <c r="G10" s="5"/>
      <c r="H10" s="7"/>
      <c r="I10" s="6"/>
      <c r="J10" s="10"/>
      <c r="K10" s="5"/>
      <c r="L10" s="9"/>
      <c r="M10" s="11"/>
      <c r="O10" s="9"/>
    </row>
    <row r="11" spans="3:15">
      <c r="C11" s="544" t="s">
        <v>190</v>
      </c>
      <c r="D11" s="545"/>
      <c r="E11" s="545"/>
      <c r="F11" s="545"/>
      <c r="G11" s="545"/>
      <c r="H11" s="545"/>
      <c r="I11" s="545"/>
      <c r="J11" s="545"/>
      <c r="K11" s="546"/>
      <c r="L11" s="9"/>
      <c r="M11" s="9"/>
      <c r="O11" s="9"/>
    </row>
    <row r="12" spans="3:15" ht="44.45" customHeight="1" thickBot="1">
      <c r="C12" s="547"/>
      <c r="D12" s="548"/>
      <c r="E12" s="548"/>
      <c r="F12" s="548"/>
      <c r="G12" s="548"/>
      <c r="H12" s="548"/>
      <c r="I12" s="548"/>
      <c r="J12" s="548"/>
      <c r="K12" s="549"/>
      <c r="L12" s="9"/>
      <c r="M12" s="9"/>
      <c r="O12" s="9"/>
    </row>
    <row r="13" spans="3:15" s="9" customFormat="1" ht="29.25" customHeight="1" thickBot="1">
      <c r="C13" s="10"/>
      <c r="D13" s="10"/>
      <c r="E13" s="10"/>
      <c r="F13" s="10"/>
      <c r="G13" s="10"/>
      <c r="H13" s="10"/>
      <c r="I13" s="10"/>
      <c r="J13" s="10"/>
      <c r="K13" s="10"/>
    </row>
    <row r="14" spans="3:15" ht="75" customHeight="1" thickBot="1">
      <c r="C14" s="189" t="s">
        <v>267</v>
      </c>
      <c r="D14" s="78"/>
      <c r="E14" s="189" t="s">
        <v>268</v>
      </c>
      <c r="F14" s="78"/>
      <c r="G14" s="189" t="s">
        <v>269</v>
      </c>
      <c r="H14" s="190"/>
      <c r="I14" s="189" t="s">
        <v>270</v>
      </c>
      <c r="J14" s="78"/>
      <c r="K14" s="189" t="s">
        <v>197</v>
      </c>
      <c r="L14" s="9"/>
      <c r="M14" s="543"/>
      <c r="O14" s="13" t="s">
        <v>6</v>
      </c>
    </row>
    <row r="15" spans="3:15" s="9" customFormat="1" ht="30" customHeight="1" thickBot="1">
      <c r="C15" s="10"/>
      <c r="D15" s="10"/>
      <c r="E15" s="10"/>
      <c r="F15" s="10"/>
      <c r="G15" s="8"/>
      <c r="H15" s="8"/>
      <c r="I15" s="8"/>
      <c r="J15" s="10"/>
      <c r="K15" s="10"/>
      <c r="M15" s="543"/>
      <c r="O15" s="13"/>
    </row>
    <row r="16" spans="3:15" ht="54.95" customHeight="1" thickBot="1">
      <c r="C16" s="189" t="s">
        <v>271</v>
      </c>
      <c r="D16" s="78"/>
      <c r="E16" s="189" t="s">
        <v>272</v>
      </c>
      <c r="F16" s="78"/>
      <c r="G16" s="189" t="s">
        <v>273</v>
      </c>
      <c r="H16" s="190"/>
      <c r="I16" s="189" t="s">
        <v>274</v>
      </c>
      <c r="J16" s="78"/>
      <c r="K16" s="189" t="s">
        <v>275</v>
      </c>
      <c r="L16" s="9"/>
      <c r="M16" s="543"/>
      <c r="O16" s="13"/>
    </row>
    <row r="17" spans="3:15">
      <c r="O17" s="9"/>
    </row>
    <row r="18" spans="3:15" ht="15">
      <c r="C18" s="542" t="s">
        <v>40</v>
      </c>
      <c r="D18" s="542"/>
      <c r="E18" s="542"/>
      <c r="F18" s="542"/>
      <c r="G18" s="542"/>
      <c r="H18" s="542"/>
      <c r="I18" s="542"/>
      <c r="J18" s="542"/>
      <c r="K18" s="542"/>
    </row>
  </sheetData>
  <mergeCells count="6">
    <mergeCell ref="C18:K18"/>
    <mergeCell ref="M14:M16"/>
    <mergeCell ref="C11:K12"/>
    <mergeCell ref="C2:K2"/>
    <mergeCell ref="M6:M8"/>
    <mergeCell ref="E4:I4"/>
  </mergeCells>
  <pageMargins left="0.7" right="0.7" top="0.75" bottom="0.75" header="0.3" footer="0.3"/>
  <pageSetup scale="64" orientation="landscape"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2"/>
  <sheetViews>
    <sheetView topLeftCell="A11" zoomScale="85" zoomScaleNormal="85" zoomScaleSheetLayoutView="82" workbookViewId="0">
      <selection activeCell="O22" sqref="O22"/>
    </sheetView>
  </sheetViews>
  <sheetFormatPr baseColWidth="10" defaultColWidth="11.42578125" defaultRowHeight="14.25"/>
  <cols>
    <col min="1" max="1" width="19.42578125" style="9" customWidth="1"/>
    <col min="2" max="2" width="4.5703125" style="9" customWidth="1"/>
    <col min="3" max="3" width="24.5703125" style="4" customWidth="1"/>
    <col min="4" max="4" width="2.7109375" style="9" customWidth="1"/>
    <col min="5" max="5" width="24.5703125" style="4" customWidth="1"/>
    <col min="6" max="6" width="2.7109375" style="9" customWidth="1"/>
    <col min="7" max="7" width="24.5703125" style="4" customWidth="1"/>
    <col min="8" max="8" width="3.42578125" style="9" customWidth="1"/>
    <col min="9" max="9" width="24.5703125" style="4" customWidth="1"/>
    <col min="10" max="10" width="2.7109375" style="9" customWidth="1"/>
    <col min="11" max="11" width="24.5703125" style="4" customWidth="1"/>
    <col min="12" max="12" width="3.140625" style="4" customWidth="1"/>
    <col min="13" max="13" width="13.85546875" style="4" customWidth="1"/>
    <col min="14" max="16384" width="11.42578125" style="4"/>
  </cols>
  <sheetData>
    <row r="1" spans="3:15" s="9" customFormat="1"/>
    <row r="2" spans="3:15" ht="30" customHeight="1">
      <c r="C2" s="557" t="s">
        <v>203</v>
      </c>
      <c r="D2" s="557"/>
      <c r="E2" s="557"/>
      <c r="F2" s="557"/>
      <c r="G2" s="557"/>
      <c r="H2" s="557"/>
      <c r="I2" s="557"/>
      <c r="J2" s="557"/>
      <c r="K2" s="557"/>
      <c r="L2" s="9"/>
      <c r="M2" s="9"/>
    </row>
    <row r="3" spans="3:15" s="9" customFormat="1" ht="15" thickBot="1"/>
    <row r="4" spans="3:15" ht="54" customHeight="1" thickBot="1">
      <c r="C4" s="24"/>
      <c r="D4" s="24"/>
      <c r="E4" s="551" t="s">
        <v>205</v>
      </c>
      <c r="F4" s="552"/>
      <c r="G4" s="552"/>
      <c r="H4" s="552"/>
      <c r="I4" s="553"/>
      <c r="J4" s="24"/>
      <c r="K4" s="24"/>
      <c r="L4" s="9"/>
      <c r="M4" s="23" t="s">
        <v>42</v>
      </c>
      <c r="O4" s="9"/>
    </row>
    <row r="5" spans="3:15" s="9" customFormat="1" ht="36.75" customHeight="1">
      <c r="C5" s="10"/>
      <c r="D5" s="10"/>
      <c r="E5" s="10"/>
      <c r="F5" s="10"/>
      <c r="G5" s="10"/>
      <c r="H5" s="10"/>
      <c r="I5" s="10"/>
      <c r="J5" s="10"/>
      <c r="K5" s="10"/>
      <c r="M5" s="13" t="s">
        <v>10</v>
      </c>
    </row>
    <row r="6" spans="3:15" ht="54.95" customHeight="1">
      <c r="C6" s="5" t="s">
        <v>276</v>
      </c>
      <c r="D6" s="10"/>
      <c r="E6" s="7"/>
      <c r="F6" s="10"/>
      <c r="G6" s="5" t="s">
        <v>277</v>
      </c>
      <c r="H6" s="7"/>
      <c r="I6" s="5" t="s">
        <v>278</v>
      </c>
      <c r="J6" s="10"/>
      <c r="K6" s="5" t="s">
        <v>279</v>
      </c>
      <c r="L6" s="9"/>
      <c r="M6" s="543"/>
      <c r="O6" s="13"/>
    </row>
    <row r="7" spans="3:15" s="9" customFormat="1" ht="33.75" customHeight="1">
      <c r="C7" s="10"/>
      <c r="D7" s="10"/>
      <c r="E7" s="10"/>
      <c r="F7" s="10"/>
      <c r="G7" s="10"/>
      <c r="H7" s="10"/>
      <c r="I7" s="10"/>
      <c r="J7" s="10"/>
      <c r="K7" s="10"/>
      <c r="M7" s="543"/>
      <c r="O7" s="22"/>
    </row>
    <row r="8" spans="3:15" ht="54.95" customHeight="1">
      <c r="C8" s="5" t="s">
        <v>280</v>
      </c>
      <c r="D8" s="10"/>
      <c r="E8" s="5" t="s">
        <v>281</v>
      </c>
      <c r="F8" s="10"/>
      <c r="G8" s="5" t="s">
        <v>282</v>
      </c>
      <c r="H8" s="7"/>
      <c r="I8" s="5" t="s">
        <v>283</v>
      </c>
      <c r="J8" s="10"/>
      <c r="K8" s="5" t="s">
        <v>284</v>
      </c>
      <c r="L8" s="9"/>
      <c r="M8" s="543"/>
      <c r="O8" s="22"/>
    </row>
    <row r="9" spans="3:15" s="9" customFormat="1" ht="30" customHeight="1" thickBot="1">
      <c r="C9" s="10"/>
      <c r="D9" s="10"/>
      <c r="E9" s="10"/>
      <c r="F9" s="10"/>
      <c r="G9" s="10"/>
      <c r="H9" s="10"/>
      <c r="I9" s="10"/>
      <c r="J9" s="10"/>
      <c r="K9" s="10"/>
      <c r="M9" s="11"/>
    </row>
    <row r="10" spans="3:15" ht="54.75" hidden="1" customHeight="1">
      <c r="C10" s="5"/>
      <c r="D10" s="10"/>
      <c r="E10" s="5"/>
      <c r="F10" s="12"/>
      <c r="G10" s="5"/>
      <c r="H10" s="7"/>
      <c r="I10" s="6"/>
      <c r="J10" s="10"/>
      <c r="K10" s="5"/>
      <c r="L10" s="9"/>
      <c r="M10" s="11"/>
      <c r="O10" s="9"/>
    </row>
    <row r="11" spans="3:15" ht="44.45" customHeight="1">
      <c r="C11" s="558" t="s">
        <v>204</v>
      </c>
      <c r="D11" s="559"/>
      <c r="E11" s="559"/>
      <c r="F11" s="559"/>
      <c r="G11" s="559"/>
      <c r="H11" s="559"/>
      <c r="I11" s="559"/>
      <c r="J11" s="559"/>
      <c r="K11" s="560"/>
      <c r="L11" s="9"/>
      <c r="M11" s="9"/>
      <c r="O11" s="9"/>
    </row>
    <row r="12" spans="3:15" ht="20.25" customHeight="1" thickBot="1">
      <c r="C12" s="561"/>
      <c r="D12" s="562"/>
      <c r="E12" s="562"/>
      <c r="F12" s="562"/>
      <c r="G12" s="562"/>
      <c r="H12" s="562"/>
      <c r="I12" s="562"/>
      <c r="J12" s="562"/>
      <c r="K12" s="563"/>
      <c r="L12" s="9"/>
      <c r="M12" s="9"/>
      <c r="O12" s="9"/>
    </row>
    <row r="13" spans="3:15" s="9" customFormat="1" ht="29.25" customHeight="1" thickBot="1">
      <c r="C13" s="10"/>
      <c r="D13" s="10"/>
      <c r="E13" s="10"/>
      <c r="F13" s="10"/>
      <c r="G13" s="10"/>
      <c r="H13" s="10"/>
      <c r="I13" s="10"/>
      <c r="J13" s="10"/>
      <c r="K13" s="10"/>
    </row>
    <row r="14" spans="3:15" ht="54.95" customHeight="1" thickBot="1">
      <c r="C14" s="189" t="s">
        <v>285</v>
      </c>
      <c r="D14" s="78"/>
      <c r="E14" s="189" t="s">
        <v>286</v>
      </c>
      <c r="F14" s="78"/>
      <c r="G14" s="189" t="s">
        <v>287</v>
      </c>
      <c r="H14" s="190"/>
      <c r="I14" s="189" t="s">
        <v>288</v>
      </c>
      <c r="J14" s="78"/>
      <c r="K14" s="189" t="s">
        <v>289</v>
      </c>
      <c r="L14" s="9"/>
      <c r="M14" s="543"/>
      <c r="O14" s="13" t="s">
        <v>6</v>
      </c>
    </row>
    <row r="15" spans="3:15" s="9" customFormat="1" ht="30" customHeight="1" thickBot="1">
      <c r="C15" s="10"/>
      <c r="D15" s="10"/>
      <c r="E15" s="10"/>
      <c r="F15" s="10"/>
      <c r="G15" s="8"/>
      <c r="H15" s="8"/>
      <c r="I15" s="8"/>
      <c r="J15" s="10"/>
      <c r="K15" s="10"/>
      <c r="M15" s="543"/>
      <c r="O15" s="13"/>
    </row>
    <row r="16" spans="3:15" ht="54.95" customHeight="1" thickBot="1">
      <c r="C16" s="189" t="s">
        <v>290</v>
      </c>
      <c r="D16" s="78"/>
      <c r="E16" s="189" t="s">
        <v>291</v>
      </c>
      <c r="F16" s="78"/>
      <c r="G16" s="189" t="s">
        <v>292</v>
      </c>
      <c r="H16" s="190"/>
      <c r="I16" s="191" t="s">
        <v>294</v>
      </c>
      <c r="J16" s="78"/>
      <c r="K16" s="189" t="s">
        <v>293</v>
      </c>
      <c r="L16" s="9"/>
      <c r="M16" s="543"/>
      <c r="O16" s="13"/>
    </row>
    <row r="17" spans="1:15">
      <c r="O17" s="9"/>
    </row>
    <row r="18" spans="1:15" ht="75">
      <c r="A18" s="7"/>
      <c r="C18" s="554" t="s">
        <v>295</v>
      </c>
      <c r="D18" s="555"/>
      <c r="E18" s="556"/>
      <c r="F18" s="160"/>
      <c r="G18" s="162" t="s">
        <v>296</v>
      </c>
      <c r="H18" s="160"/>
      <c r="I18" s="162" t="s">
        <v>298</v>
      </c>
      <c r="J18" s="160"/>
      <c r="K18" s="162" t="s">
        <v>297</v>
      </c>
    </row>
    <row r="19" spans="1:15">
      <c r="G19" s="161"/>
    </row>
    <row r="20" spans="1:15" ht="73.5" customHeight="1">
      <c r="I20" s="162" t="s">
        <v>299</v>
      </c>
    </row>
    <row r="22" spans="1:15">
      <c r="G22" s="4" t="s">
        <v>45</v>
      </c>
      <c r="M22" s="4" t="s">
        <v>16</v>
      </c>
    </row>
  </sheetData>
  <mergeCells count="6">
    <mergeCell ref="C18:E18"/>
    <mergeCell ref="C2:K2"/>
    <mergeCell ref="E4:I4"/>
    <mergeCell ref="M6:M8"/>
    <mergeCell ref="C11:K12"/>
    <mergeCell ref="M14:M16"/>
  </mergeCells>
  <pageMargins left="0.7" right="0.7" top="0.75" bottom="0.75" header="0.3" footer="0.3"/>
  <pageSetup scale="74" orientation="landscape" verticalDpi="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7"/>
  <sheetViews>
    <sheetView topLeftCell="A11" zoomScale="90" zoomScaleNormal="90" zoomScaleSheetLayoutView="82" workbookViewId="0">
      <selection activeCell="G33" sqref="G33"/>
    </sheetView>
  </sheetViews>
  <sheetFormatPr baseColWidth="10" defaultColWidth="11.42578125" defaultRowHeight="14.25"/>
  <cols>
    <col min="1" max="1" width="11.42578125" style="9"/>
    <col min="2" max="2" width="4.5703125" style="9" customWidth="1"/>
    <col min="3" max="3" width="24.5703125" style="4" customWidth="1"/>
    <col min="4" max="4" width="2.7109375" style="9" customWidth="1"/>
    <col min="5" max="5" width="24.5703125" style="4" customWidth="1"/>
    <col min="6" max="6" width="2.7109375" style="9" customWidth="1"/>
    <col min="7" max="7" width="24.5703125" style="4" customWidth="1"/>
    <col min="8" max="8" width="3.42578125" style="9" customWidth="1"/>
    <col min="9" max="9" width="24.5703125" style="4" customWidth="1"/>
    <col min="10" max="10" width="2.7109375" style="9" customWidth="1"/>
    <col min="11" max="11" width="24.5703125" style="4" customWidth="1"/>
    <col min="12" max="12" width="3.140625" style="4" customWidth="1"/>
    <col min="13" max="13" width="13.85546875" style="4" customWidth="1"/>
    <col min="14" max="16384" width="11.42578125" style="4"/>
  </cols>
  <sheetData>
    <row r="1" spans="3:15" s="9" customFormat="1"/>
    <row r="2" spans="3:15" ht="30" customHeight="1">
      <c r="C2" s="557" t="s">
        <v>11</v>
      </c>
      <c r="D2" s="557"/>
      <c r="E2" s="557"/>
      <c r="F2" s="557"/>
      <c r="G2" s="557"/>
      <c r="H2" s="557"/>
      <c r="I2" s="557"/>
      <c r="J2" s="557"/>
      <c r="K2" s="557"/>
      <c r="L2" s="9"/>
      <c r="M2" s="9"/>
    </row>
    <row r="3" spans="3:15" s="9" customFormat="1" ht="15" thickBot="1"/>
    <row r="4" spans="3:15" ht="58.9" customHeight="1" thickBot="1">
      <c r="C4" s="24"/>
      <c r="D4" s="24"/>
      <c r="E4" s="551" t="s">
        <v>206</v>
      </c>
      <c r="F4" s="552"/>
      <c r="G4" s="552"/>
      <c r="H4" s="552"/>
      <c r="I4" s="553"/>
      <c r="J4" s="24"/>
      <c r="K4" s="24"/>
      <c r="L4" s="9"/>
      <c r="M4" s="23" t="s">
        <v>42</v>
      </c>
      <c r="O4" s="9"/>
    </row>
    <row r="5" spans="3:15" s="9" customFormat="1" ht="54" customHeight="1">
      <c r="C5" s="10"/>
      <c r="D5" s="10"/>
      <c r="E5" s="10"/>
      <c r="F5" s="10"/>
      <c r="G5" s="10"/>
      <c r="H5" s="10"/>
      <c r="I5" s="10"/>
      <c r="J5" s="10"/>
      <c r="K5" s="10"/>
      <c r="M5" s="13" t="s">
        <v>10</v>
      </c>
    </row>
    <row r="6" spans="3:15" ht="54.95" customHeight="1">
      <c r="C6" s="5" t="s">
        <v>276</v>
      </c>
      <c r="D6" s="10"/>
      <c r="E6" s="7"/>
      <c r="F6" s="10"/>
      <c r="G6" s="5" t="s">
        <v>277</v>
      </c>
      <c r="H6" s="7"/>
      <c r="I6" s="5" t="s">
        <v>278</v>
      </c>
      <c r="J6" s="10"/>
      <c r="K6" s="5" t="s">
        <v>279</v>
      </c>
      <c r="L6" s="9"/>
      <c r="M6" s="543"/>
      <c r="O6" s="13"/>
    </row>
    <row r="7" spans="3:15" s="9" customFormat="1" ht="33.75" customHeight="1">
      <c r="C7" s="10"/>
      <c r="D7" s="10"/>
      <c r="E7" s="10"/>
      <c r="F7" s="10"/>
      <c r="G7" s="7"/>
      <c r="H7" s="10"/>
      <c r="I7" s="10"/>
      <c r="J7" s="10"/>
      <c r="K7" s="10"/>
      <c r="M7" s="543"/>
      <c r="O7" s="22"/>
    </row>
    <row r="8" spans="3:15" ht="54.95" customHeight="1">
      <c r="C8" s="5" t="s">
        <v>280</v>
      </c>
      <c r="D8" s="10"/>
      <c r="E8" s="5" t="s">
        <v>281</v>
      </c>
      <c r="F8" s="10"/>
      <c r="G8" s="5" t="s">
        <v>300</v>
      </c>
      <c r="H8" s="7"/>
      <c r="I8" s="5" t="s">
        <v>283</v>
      </c>
      <c r="J8" s="10"/>
      <c r="K8" s="5" t="s">
        <v>301</v>
      </c>
      <c r="L8" s="9"/>
      <c r="M8" s="543"/>
      <c r="O8" s="22"/>
    </row>
    <row r="9" spans="3:15" s="9" customFormat="1" ht="30" customHeight="1" thickBot="1">
      <c r="C9" s="10"/>
      <c r="D9" s="10"/>
      <c r="E9" s="10"/>
      <c r="F9" s="10"/>
      <c r="G9" s="10"/>
      <c r="H9" s="10"/>
      <c r="I9" s="10"/>
      <c r="J9" s="10"/>
      <c r="K9" s="10"/>
      <c r="M9" s="11"/>
    </row>
    <row r="10" spans="3:15" ht="54.75" hidden="1" customHeight="1">
      <c r="C10" s="5"/>
      <c r="D10" s="10"/>
      <c r="E10" s="5"/>
      <c r="F10" s="12"/>
      <c r="G10" s="5"/>
      <c r="H10" s="7"/>
      <c r="I10" s="6"/>
      <c r="J10" s="10"/>
      <c r="K10" s="5"/>
      <c r="L10" s="9"/>
      <c r="M10" s="11"/>
      <c r="O10" s="9"/>
    </row>
    <row r="11" spans="3:15" ht="14.25" customHeight="1">
      <c r="C11" s="558" t="s">
        <v>207</v>
      </c>
      <c r="D11" s="559"/>
      <c r="E11" s="559"/>
      <c r="F11" s="559"/>
      <c r="G11" s="559"/>
      <c r="H11" s="559"/>
      <c r="I11" s="559"/>
      <c r="J11" s="559"/>
      <c r="K11" s="560"/>
      <c r="L11" s="9"/>
      <c r="M11" s="9"/>
      <c r="O11" s="9"/>
    </row>
    <row r="12" spans="3:15" ht="49.15" customHeight="1" thickBot="1">
      <c r="C12" s="561"/>
      <c r="D12" s="562"/>
      <c r="E12" s="562"/>
      <c r="F12" s="562"/>
      <c r="G12" s="562"/>
      <c r="H12" s="562"/>
      <c r="I12" s="562"/>
      <c r="J12" s="562"/>
      <c r="K12" s="563"/>
      <c r="L12" s="9"/>
      <c r="M12" s="9"/>
      <c r="O12" s="9"/>
    </row>
    <row r="13" spans="3:15" s="9" customFormat="1" ht="29.25" customHeight="1" thickBot="1">
      <c r="C13" s="10"/>
      <c r="D13" s="10"/>
      <c r="E13" s="10"/>
      <c r="F13" s="10"/>
      <c r="G13" s="10"/>
      <c r="H13" s="10"/>
      <c r="I13" s="10"/>
      <c r="J13" s="10"/>
      <c r="K13" s="10"/>
    </row>
    <row r="14" spans="3:15" ht="75" customHeight="1" thickBot="1">
      <c r="C14" s="189" t="s">
        <v>285</v>
      </c>
      <c r="D14" s="78"/>
      <c r="E14" s="189" t="s">
        <v>286</v>
      </c>
      <c r="F14" s="78"/>
      <c r="G14" s="189" t="s">
        <v>287</v>
      </c>
      <c r="H14" s="190"/>
      <c r="I14" s="189" t="s">
        <v>288</v>
      </c>
      <c r="J14" s="78"/>
      <c r="K14" s="189" t="s">
        <v>289</v>
      </c>
      <c r="L14" s="9"/>
      <c r="M14" s="543"/>
      <c r="O14" s="13" t="s">
        <v>6</v>
      </c>
    </row>
    <row r="15" spans="3:15" s="9" customFormat="1" ht="30" customHeight="1" thickBot="1">
      <c r="C15" s="10"/>
      <c r="D15" s="10"/>
      <c r="E15" s="10"/>
      <c r="F15" s="10"/>
      <c r="G15" s="8"/>
      <c r="H15" s="8"/>
      <c r="I15" s="8"/>
      <c r="J15" s="10"/>
      <c r="K15" s="10"/>
      <c r="M15" s="543"/>
      <c r="O15" s="13"/>
    </row>
    <row r="16" spans="3:15" ht="54.95" customHeight="1" thickBot="1">
      <c r="C16" s="189" t="s">
        <v>290</v>
      </c>
      <c r="D16" s="78"/>
      <c r="E16" s="189" t="s">
        <v>291</v>
      </c>
      <c r="F16" s="78"/>
      <c r="G16" s="189" t="s">
        <v>292</v>
      </c>
      <c r="H16" s="190"/>
      <c r="I16" s="189" t="s">
        <v>302</v>
      </c>
      <c r="J16" s="78"/>
      <c r="K16" s="189" t="s">
        <v>293</v>
      </c>
      <c r="L16" s="9"/>
      <c r="M16" s="543"/>
      <c r="O16" s="13"/>
    </row>
    <row r="17" spans="3:15">
      <c r="O17" s="9"/>
    </row>
    <row r="18" spans="3:15" ht="15" thickBot="1">
      <c r="O18" s="9"/>
    </row>
    <row r="19" spans="3:15" ht="46.9" customHeight="1" thickBot="1">
      <c r="I19" s="189" t="s">
        <v>771</v>
      </c>
      <c r="O19" s="9"/>
    </row>
    <row r="20" spans="3:15">
      <c r="O20" s="9"/>
    </row>
    <row r="21" spans="3:15">
      <c r="O21" s="9"/>
    </row>
    <row r="22" spans="3:15">
      <c r="O22" s="9"/>
    </row>
    <row r="23" spans="3:15" ht="15">
      <c r="C23" s="564" t="s">
        <v>43</v>
      </c>
      <c r="D23" s="564"/>
      <c r="E23" s="564"/>
      <c r="F23" s="564"/>
      <c r="G23" s="564"/>
      <c r="H23" s="564"/>
      <c r="I23" s="564"/>
      <c r="J23" s="564"/>
      <c r="K23" s="564"/>
    </row>
    <row r="27" spans="3:15">
      <c r="M27" s="4" t="s">
        <v>16</v>
      </c>
    </row>
  </sheetData>
  <mergeCells count="6">
    <mergeCell ref="C23:K23"/>
    <mergeCell ref="C2:K2"/>
    <mergeCell ref="E4:I4"/>
    <mergeCell ref="M6:M8"/>
    <mergeCell ref="C11:K12"/>
    <mergeCell ref="M14:M16"/>
  </mergeCells>
  <pageMargins left="0.7" right="0.7" top="0.75" bottom="0.75" header="0.3" footer="0.3"/>
  <pageSetup scale="74" orientation="landscape" verticalDpi="0" r:id="rId1"/>
  <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D26"/>
  <sheetViews>
    <sheetView showGridLines="0" tabSelected="1" topLeftCell="A5" zoomScale="89" zoomScaleNormal="89" zoomScaleSheetLayoutView="55" workbookViewId="0">
      <pane xSplit="1" topLeftCell="B1" activePane="topRight" state="frozen"/>
      <selection pane="topRight" activeCell="N8" sqref="N8"/>
    </sheetView>
  </sheetViews>
  <sheetFormatPr baseColWidth="10" defaultColWidth="11.42578125" defaultRowHeight="17.25"/>
  <cols>
    <col min="1" max="1" width="22.5703125" style="364" customWidth="1"/>
    <col min="2" max="2" width="25.28515625" style="26" bestFit="1" customWidth="1"/>
    <col min="3" max="3" width="40.42578125" style="26" customWidth="1"/>
    <col min="4" max="4" width="36.5703125" style="31" customWidth="1"/>
    <col min="5" max="5" width="41.5703125" style="26" bestFit="1" customWidth="1"/>
    <col min="6" max="6" width="17.7109375" style="26" customWidth="1"/>
    <col min="7" max="7" width="16.140625" style="26" customWidth="1"/>
    <col min="8" max="10" width="17.28515625" style="31" customWidth="1"/>
    <col min="11" max="11" width="18.5703125" style="26" customWidth="1"/>
    <col min="12" max="12" width="27.85546875" style="26" bestFit="1" customWidth="1"/>
    <col min="13" max="13" width="53.140625" style="26" bestFit="1" customWidth="1"/>
    <col min="14" max="14" width="41.140625" style="26" customWidth="1"/>
    <col min="15" max="30" width="11.42578125" style="26" hidden="1" customWidth="1"/>
    <col min="31" max="38" width="11.42578125" style="26" customWidth="1"/>
    <col min="39" max="16384" width="11.42578125" style="26"/>
  </cols>
  <sheetData>
    <row r="1" spans="1:30" s="25" customFormat="1" ht="27" customHeight="1" thickBot="1">
      <c r="A1" s="565" t="s">
        <v>47</v>
      </c>
      <c r="B1" s="566"/>
      <c r="C1" s="566"/>
      <c r="D1" s="566" t="s">
        <v>48</v>
      </c>
      <c r="E1" s="566"/>
      <c r="F1" s="566"/>
      <c r="G1" s="566"/>
      <c r="H1" s="566"/>
      <c r="I1" s="566"/>
      <c r="J1" s="566"/>
      <c r="K1" s="566"/>
      <c r="L1" s="566" t="s">
        <v>49</v>
      </c>
      <c r="M1" s="566"/>
      <c r="N1" s="585" t="s">
        <v>50</v>
      </c>
      <c r="O1" s="576" t="s">
        <v>313</v>
      </c>
      <c r="P1" s="576"/>
      <c r="Q1" s="576"/>
      <c r="R1" s="576"/>
      <c r="S1" s="576"/>
      <c r="T1" s="576"/>
      <c r="U1" s="576"/>
      <c r="V1" s="576"/>
      <c r="W1" s="576"/>
      <c r="X1" s="576"/>
      <c r="Y1" s="576"/>
      <c r="Z1" s="576"/>
      <c r="AA1" s="576"/>
      <c r="AB1" s="576"/>
      <c r="AC1" s="576"/>
      <c r="AD1" s="577"/>
    </row>
    <row r="2" spans="1:30" s="25" customFormat="1" ht="40.5" customHeight="1" thickBot="1">
      <c r="A2" s="567"/>
      <c r="B2" s="568"/>
      <c r="C2" s="568"/>
      <c r="D2" s="570" t="s">
        <v>51</v>
      </c>
      <c r="E2" s="570" t="s">
        <v>52</v>
      </c>
      <c r="F2" s="570" t="s">
        <v>53</v>
      </c>
      <c r="G2" s="569" t="s">
        <v>54</v>
      </c>
      <c r="H2" s="570" t="s">
        <v>55</v>
      </c>
      <c r="I2" s="570" t="s">
        <v>63</v>
      </c>
      <c r="J2" s="570" t="s">
        <v>64</v>
      </c>
      <c r="K2" s="570" t="s">
        <v>56</v>
      </c>
      <c r="L2" s="570" t="s">
        <v>57</v>
      </c>
      <c r="M2" s="569" t="s">
        <v>58</v>
      </c>
      <c r="N2" s="586"/>
      <c r="O2" s="578" t="s">
        <v>63</v>
      </c>
      <c r="P2" s="580" t="s">
        <v>314</v>
      </c>
      <c r="Q2" s="582" t="s">
        <v>315</v>
      </c>
      <c r="R2" s="583"/>
      <c r="S2" s="584"/>
      <c r="T2" s="582" t="s">
        <v>316</v>
      </c>
      <c r="U2" s="583"/>
      <c r="V2" s="584"/>
      <c r="W2" s="582" t="s">
        <v>317</v>
      </c>
      <c r="X2" s="583"/>
      <c r="Y2" s="584"/>
      <c r="Z2" s="582" t="s">
        <v>318</v>
      </c>
      <c r="AA2" s="583"/>
      <c r="AB2" s="584"/>
      <c r="AC2" s="582" t="s">
        <v>319</v>
      </c>
      <c r="AD2" s="584"/>
    </row>
    <row r="3" spans="1:30" s="25" customFormat="1" ht="18" customHeight="1" thickBot="1">
      <c r="A3" s="567"/>
      <c r="B3" s="568"/>
      <c r="C3" s="568"/>
      <c r="D3" s="570"/>
      <c r="E3" s="570"/>
      <c r="F3" s="570"/>
      <c r="G3" s="569"/>
      <c r="H3" s="570"/>
      <c r="I3" s="570"/>
      <c r="J3" s="570"/>
      <c r="K3" s="570"/>
      <c r="L3" s="570"/>
      <c r="M3" s="569"/>
      <c r="N3" s="586"/>
      <c r="O3" s="579"/>
      <c r="P3" s="581"/>
      <c r="Q3" s="203" t="s">
        <v>64</v>
      </c>
      <c r="R3" s="206" t="s">
        <v>320</v>
      </c>
      <c r="S3" s="204" t="s">
        <v>321</v>
      </c>
      <c r="T3" s="203" t="s">
        <v>64</v>
      </c>
      <c r="U3" s="204" t="s">
        <v>320</v>
      </c>
      <c r="V3" s="205" t="s">
        <v>321</v>
      </c>
      <c r="W3" s="204" t="s">
        <v>64</v>
      </c>
      <c r="X3" s="206" t="s">
        <v>320</v>
      </c>
      <c r="Y3" s="204" t="s">
        <v>321</v>
      </c>
      <c r="Z3" s="203" t="s">
        <v>64</v>
      </c>
      <c r="AA3" s="206" t="s">
        <v>320</v>
      </c>
      <c r="AB3" s="205" t="s">
        <v>321</v>
      </c>
      <c r="AC3" s="192" t="s">
        <v>75</v>
      </c>
      <c r="AD3" s="200" t="s">
        <v>321</v>
      </c>
    </row>
    <row r="4" spans="1:30" s="25" customFormat="1" ht="82.5">
      <c r="A4" s="488" t="s">
        <v>59</v>
      </c>
      <c r="B4" s="571" t="s">
        <v>825</v>
      </c>
      <c r="C4" s="571"/>
      <c r="D4" s="477" t="s">
        <v>826</v>
      </c>
      <c r="E4" s="477" t="s">
        <v>827</v>
      </c>
      <c r="F4" s="478" t="s">
        <v>303</v>
      </c>
      <c r="G4" s="478" t="s">
        <v>112</v>
      </c>
      <c r="H4" s="478" t="s">
        <v>322</v>
      </c>
      <c r="I4" s="479">
        <v>6.4799999999999996E-2</v>
      </c>
      <c r="J4" s="480">
        <v>0.06</v>
      </c>
      <c r="K4" s="478" t="s">
        <v>88</v>
      </c>
      <c r="L4" s="481" t="s">
        <v>789</v>
      </c>
      <c r="M4" s="476" t="s">
        <v>784</v>
      </c>
      <c r="N4" s="489" t="s">
        <v>828</v>
      </c>
      <c r="O4" s="368"/>
      <c r="P4" s="366"/>
      <c r="Q4" s="365"/>
      <c r="R4" s="367"/>
      <c r="S4" s="366"/>
      <c r="T4" s="365"/>
      <c r="U4" s="367"/>
      <c r="V4" s="366"/>
      <c r="W4" s="368"/>
      <c r="X4" s="367"/>
      <c r="Y4" s="369"/>
      <c r="Z4" s="365"/>
      <c r="AA4" s="367"/>
      <c r="AB4" s="369"/>
      <c r="AC4" s="365">
        <f>SUM(AA4,X4,U4,R4)</f>
        <v>0</v>
      </c>
      <c r="AD4" s="201">
        <f>SUM(AB4,Y4,V4,S4)</f>
        <v>0</v>
      </c>
    </row>
    <row r="5" spans="1:30" s="25" customFormat="1" ht="115.5">
      <c r="A5" s="490" t="s">
        <v>60</v>
      </c>
      <c r="B5" s="571" t="s">
        <v>829</v>
      </c>
      <c r="C5" s="571"/>
      <c r="D5" s="478" t="s">
        <v>840</v>
      </c>
      <c r="E5" s="478" t="s">
        <v>832</v>
      </c>
      <c r="F5" s="478" t="s">
        <v>303</v>
      </c>
      <c r="G5" s="478" t="s">
        <v>112</v>
      </c>
      <c r="H5" s="478" t="s">
        <v>322</v>
      </c>
      <c r="I5" s="478">
        <v>294</v>
      </c>
      <c r="J5" s="478">
        <v>272</v>
      </c>
      <c r="K5" s="478" t="s">
        <v>88</v>
      </c>
      <c r="L5" s="481" t="s">
        <v>833</v>
      </c>
      <c r="M5" s="476" t="s">
        <v>834</v>
      </c>
      <c r="N5" s="491" t="s">
        <v>835</v>
      </c>
      <c r="O5" s="373"/>
      <c r="P5" s="371"/>
      <c r="Q5" s="370"/>
      <c r="R5" s="372"/>
      <c r="S5" s="371"/>
      <c r="T5" s="370"/>
      <c r="U5" s="372"/>
      <c r="V5" s="371"/>
      <c r="W5" s="373"/>
      <c r="X5" s="372"/>
      <c r="Y5" s="374"/>
      <c r="Z5" s="370"/>
      <c r="AA5" s="372"/>
      <c r="AB5" s="374"/>
      <c r="AC5" s="370">
        <f t="shared" ref="AC5:AC14" si="0">SUM(AA5,X5,U5,R5)</f>
        <v>0</v>
      </c>
      <c r="AD5" s="202">
        <f t="shared" ref="AD5:AD14" si="1">SUM(AB5,Y5,V5,S5)</f>
        <v>0</v>
      </c>
    </row>
    <row r="6" spans="1:30" s="25" customFormat="1" ht="49.5">
      <c r="A6" s="572" t="s">
        <v>61</v>
      </c>
      <c r="B6" s="482" t="s">
        <v>305</v>
      </c>
      <c r="C6" s="478" t="s">
        <v>780</v>
      </c>
      <c r="D6" s="477" t="s">
        <v>781</v>
      </c>
      <c r="E6" s="478" t="s">
        <v>830</v>
      </c>
      <c r="F6" s="478" t="s">
        <v>303</v>
      </c>
      <c r="G6" s="478" t="s">
        <v>112</v>
      </c>
      <c r="H6" s="478" t="s">
        <v>782</v>
      </c>
      <c r="I6" s="477">
        <v>432</v>
      </c>
      <c r="J6" s="483">
        <v>1</v>
      </c>
      <c r="K6" s="478" t="s">
        <v>792</v>
      </c>
      <c r="L6" s="481" t="s">
        <v>833</v>
      </c>
      <c r="M6" s="476" t="s">
        <v>834</v>
      </c>
      <c r="N6" s="491" t="s">
        <v>831</v>
      </c>
      <c r="O6" s="373"/>
      <c r="P6" s="371"/>
      <c r="Q6" s="370"/>
      <c r="R6" s="372"/>
      <c r="S6" s="371"/>
      <c r="T6" s="370"/>
      <c r="U6" s="372"/>
      <c r="V6" s="371"/>
      <c r="W6" s="373"/>
      <c r="X6" s="372"/>
      <c r="Y6" s="374"/>
      <c r="Z6" s="370"/>
      <c r="AA6" s="372"/>
      <c r="AB6" s="374"/>
      <c r="AC6" s="370">
        <f t="shared" si="0"/>
        <v>0</v>
      </c>
      <c r="AD6" s="202">
        <f t="shared" si="1"/>
        <v>0</v>
      </c>
    </row>
    <row r="7" spans="1:30" s="475" customFormat="1" ht="99">
      <c r="A7" s="572"/>
      <c r="B7" s="484" t="s">
        <v>306</v>
      </c>
      <c r="C7" s="485" t="s">
        <v>783</v>
      </c>
      <c r="D7" s="485" t="s">
        <v>837</v>
      </c>
      <c r="E7" s="485" t="s">
        <v>836</v>
      </c>
      <c r="F7" s="485" t="s">
        <v>303</v>
      </c>
      <c r="G7" s="485" t="s">
        <v>793</v>
      </c>
      <c r="H7" s="485" t="s">
        <v>838</v>
      </c>
      <c r="I7" s="485">
        <v>33</v>
      </c>
      <c r="J7" s="486">
        <v>0.2</v>
      </c>
      <c r="K7" s="485" t="s">
        <v>792</v>
      </c>
      <c r="L7" s="481" t="s">
        <v>833</v>
      </c>
      <c r="M7" s="476" t="s">
        <v>834</v>
      </c>
      <c r="N7" s="492" t="s">
        <v>839</v>
      </c>
      <c r="O7" s="472"/>
      <c r="P7" s="470"/>
      <c r="Q7" s="469"/>
      <c r="R7" s="471"/>
      <c r="S7" s="470"/>
      <c r="T7" s="469"/>
      <c r="U7" s="471"/>
      <c r="V7" s="470"/>
      <c r="W7" s="472"/>
      <c r="X7" s="471"/>
      <c r="Y7" s="473"/>
      <c r="Z7" s="469"/>
      <c r="AA7" s="471"/>
      <c r="AB7" s="473"/>
      <c r="AC7" s="469">
        <f t="shared" si="0"/>
        <v>0</v>
      </c>
      <c r="AD7" s="474">
        <f t="shared" si="1"/>
        <v>0</v>
      </c>
    </row>
    <row r="8" spans="1:30" s="475" customFormat="1" ht="99">
      <c r="A8" s="572"/>
      <c r="B8" s="499" t="s">
        <v>307</v>
      </c>
      <c r="C8" s="498" t="s">
        <v>794</v>
      </c>
      <c r="D8" s="495" t="s">
        <v>842</v>
      </c>
      <c r="E8" s="495" t="s">
        <v>843</v>
      </c>
      <c r="F8" s="498" t="s">
        <v>303</v>
      </c>
      <c r="G8" s="498" t="s">
        <v>112</v>
      </c>
      <c r="H8" s="495" t="s">
        <v>841</v>
      </c>
      <c r="I8" s="495">
        <v>11</v>
      </c>
      <c r="J8" s="784">
        <v>15</v>
      </c>
      <c r="K8" s="495" t="s">
        <v>74</v>
      </c>
      <c r="L8" s="481" t="s">
        <v>833</v>
      </c>
      <c r="M8" s="476" t="s">
        <v>834</v>
      </c>
      <c r="N8" s="494" t="s">
        <v>844</v>
      </c>
      <c r="O8" s="472"/>
      <c r="P8" s="470"/>
      <c r="Q8" s="469"/>
      <c r="R8" s="471"/>
      <c r="S8" s="470"/>
      <c r="T8" s="469"/>
      <c r="U8" s="471"/>
      <c r="V8" s="470"/>
      <c r="W8" s="472"/>
      <c r="X8" s="471"/>
      <c r="Y8" s="473"/>
      <c r="Z8" s="469"/>
      <c r="AA8" s="471"/>
      <c r="AB8" s="473"/>
      <c r="AC8" s="469">
        <f t="shared" ref="AC8:AC9" si="2">SUM(AA8,X8,U8,R8)</f>
        <v>0</v>
      </c>
      <c r="AD8" s="474">
        <f t="shared" ref="AD8:AD9" si="3">SUM(AB8,Y8,V8,S8)</f>
        <v>0</v>
      </c>
    </row>
    <row r="9" spans="1:30" s="25" customFormat="1" ht="30" customHeight="1">
      <c r="A9" s="572" t="s">
        <v>62</v>
      </c>
      <c r="B9" s="574" t="str">
        <f>C6</f>
        <v>Becas municipales del programa "unidos por la educación" entregadas</v>
      </c>
      <c r="C9" s="574"/>
      <c r="D9" s="574"/>
      <c r="E9" s="574"/>
      <c r="F9" s="574"/>
      <c r="G9" s="574"/>
      <c r="H9" s="574"/>
      <c r="I9" s="574"/>
      <c r="J9" s="574"/>
      <c r="K9" s="574"/>
      <c r="L9" s="574"/>
      <c r="M9" s="574"/>
      <c r="N9" s="575"/>
      <c r="O9" s="379"/>
      <c r="P9" s="377"/>
      <c r="Q9" s="376"/>
      <c r="R9" s="378"/>
      <c r="S9" s="377"/>
      <c r="T9" s="376"/>
      <c r="U9" s="378"/>
      <c r="V9" s="377"/>
      <c r="W9" s="379"/>
      <c r="X9" s="378"/>
      <c r="Y9" s="380"/>
      <c r="Z9" s="376"/>
      <c r="AA9" s="378"/>
      <c r="AB9" s="380"/>
      <c r="AC9" s="376">
        <f t="shared" si="2"/>
        <v>0</v>
      </c>
      <c r="AD9" s="207">
        <f t="shared" si="3"/>
        <v>0</v>
      </c>
    </row>
    <row r="10" spans="1:30" s="475" customFormat="1" ht="63" customHeight="1">
      <c r="A10" s="572"/>
      <c r="B10" s="497" t="s">
        <v>308</v>
      </c>
      <c r="C10" s="498" t="s">
        <v>845</v>
      </c>
      <c r="D10" s="495" t="s">
        <v>846</v>
      </c>
      <c r="E10" s="495" t="s">
        <v>847</v>
      </c>
      <c r="F10" s="498" t="s">
        <v>119</v>
      </c>
      <c r="G10" s="495" t="s">
        <v>112</v>
      </c>
      <c r="H10" s="495" t="s">
        <v>795</v>
      </c>
      <c r="I10" s="495">
        <v>500</v>
      </c>
      <c r="J10" s="496">
        <v>1</v>
      </c>
      <c r="K10" s="495" t="s">
        <v>792</v>
      </c>
      <c r="L10" s="481" t="s">
        <v>833</v>
      </c>
      <c r="M10" s="476" t="s">
        <v>834</v>
      </c>
      <c r="N10" s="494" t="s">
        <v>848</v>
      </c>
      <c r="O10" s="472"/>
      <c r="P10" s="470"/>
      <c r="Q10" s="469"/>
      <c r="R10" s="471"/>
      <c r="S10" s="470"/>
      <c r="T10" s="469"/>
      <c r="U10" s="471"/>
      <c r="V10" s="470"/>
      <c r="W10" s="472"/>
      <c r="X10" s="471"/>
      <c r="Y10" s="473"/>
      <c r="Z10" s="469"/>
      <c r="AA10" s="471"/>
      <c r="AB10" s="473"/>
      <c r="AC10" s="469">
        <f t="shared" si="0"/>
        <v>0</v>
      </c>
      <c r="AD10" s="474">
        <f t="shared" si="1"/>
        <v>0</v>
      </c>
    </row>
    <row r="11" spans="1:30" s="25" customFormat="1" ht="30" customHeight="1">
      <c r="A11" s="572"/>
      <c r="B11" s="574" t="str">
        <f>C7</f>
        <v>Cursos, pláticas y talleres para el fomento de valores a la población del municipio ofrecidas.</v>
      </c>
      <c r="C11" s="574"/>
      <c r="D11" s="574"/>
      <c r="E11" s="574"/>
      <c r="F11" s="574"/>
      <c r="G11" s="574"/>
      <c r="H11" s="574"/>
      <c r="I11" s="574"/>
      <c r="J11" s="574"/>
      <c r="K11" s="574"/>
      <c r="L11" s="574"/>
      <c r="M11" s="574"/>
      <c r="N11" s="575"/>
      <c r="O11" s="379"/>
      <c r="P11" s="377"/>
      <c r="Q11" s="376"/>
      <c r="R11" s="378"/>
      <c r="S11" s="377"/>
      <c r="T11" s="376"/>
      <c r="U11" s="378"/>
      <c r="V11" s="377"/>
      <c r="W11" s="379"/>
      <c r="X11" s="378"/>
      <c r="Y11" s="380"/>
      <c r="Z11" s="376"/>
      <c r="AA11" s="378"/>
      <c r="AB11" s="380"/>
      <c r="AC11" s="376">
        <f t="shared" si="0"/>
        <v>0</v>
      </c>
      <c r="AD11" s="207">
        <f t="shared" si="1"/>
        <v>0</v>
      </c>
    </row>
    <row r="12" spans="1:30" s="475" customFormat="1" ht="49.5">
      <c r="A12" s="572"/>
      <c r="B12" s="487" t="s">
        <v>309</v>
      </c>
      <c r="C12" s="485" t="s">
        <v>849</v>
      </c>
      <c r="D12" s="485" t="s">
        <v>851</v>
      </c>
      <c r="E12" s="485" t="s">
        <v>850</v>
      </c>
      <c r="F12" s="485" t="s">
        <v>119</v>
      </c>
      <c r="G12" s="485" t="s">
        <v>112</v>
      </c>
      <c r="H12" s="485" t="s">
        <v>671</v>
      </c>
      <c r="I12" s="485">
        <v>16</v>
      </c>
      <c r="J12" s="486">
        <v>1</v>
      </c>
      <c r="K12" s="485" t="s">
        <v>796</v>
      </c>
      <c r="L12" s="481" t="s">
        <v>833</v>
      </c>
      <c r="M12" s="476" t="s">
        <v>834</v>
      </c>
      <c r="N12" s="494" t="s">
        <v>848</v>
      </c>
      <c r="O12" s="472"/>
      <c r="P12" s="470"/>
      <c r="Q12" s="469"/>
      <c r="R12" s="471"/>
      <c r="S12" s="470"/>
      <c r="T12" s="469"/>
      <c r="U12" s="471"/>
      <c r="V12" s="470"/>
      <c r="W12" s="472"/>
      <c r="X12" s="471"/>
      <c r="Y12" s="473"/>
      <c r="Z12" s="469"/>
      <c r="AA12" s="471"/>
      <c r="AB12" s="473"/>
      <c r="AC12" s="469">
        <f t="shared" si="0"/>
        <v>0</v>
      </c>
      <c r="AD12" s="474">
        <f t="shared" si="1"/>
        <v>0</v>
      </c>
    </row>
    <row r="13" spans="1:30" s="25" customFormat="1" ht="30" customHeight="1">
      <c r="A13" s="572"/>
      <c r="B13" s="574" t="str">
        <f>C8</f>
        <v>Eventos conmemorativos, cívicos y culturales realizados.</v>
      </c>
      <c r="C13" s="574"/>
      <c r="D13" s="574"/>
      <c r="E13" s="574"/>
      <c r="F13" s="574"/>
      <c r="G13" s="574"/>
      <c r="H13" s="574"/>
      <c r="I13" s="574"/>
      <c r="J13" s="574"/>
      <c r="K13" s="574"/>
      <c r="L13" s="574"/>
      <c r="M13" s="574"/>
      <c r="N13" s="575"/>
      <c r="O13" s="379"/>
      <c r="P13" s="377"/>
      <c r="Q13" s="376"/>
      <c r="R13" s="378"/>
      <c r="S13" s="377"/>
      <c r="T13" s="376"/>
      <c r="U13" s="378"/>
      <c r="V13" s="377"/>
      <c r="W13" s="379"/>
      <c r="X13" s="378"/>
      <c r="Y13" s="380"/>
      <c r="Z13" s="376"/>
      <c r="AA13" s="378"/>
      <c r="AB13" s="380"/>
      <c r="AC13" s="380">
        <f t="shared" si="0"/>
        <v>0</v>
      </c>
      <c r="AD13" s="207">
        <f t="shared" si="1"/>
        <v>0</v>
      </c>
    </row>
    <row r="14" spans="1:30" s="475" customFormat="1" ht="66.75" thickBot="1">
      <c r="A14" s="573"/>
      <c r="B14" s="493" t="s">
        <v>785</v>
      </c>
      <c r="C14" s="498" t="s">
        <v>852</v>
      </c>
      <c r="D14" s="498" t="s">
        <v>851</v>
      </c>
      <c r="E14" s="498" t="s">
        <v>854</v>
      </c>
      <c r="F14" s="498" t="s">
        <v>119</v>
      </c>
      <c r="G14" s="498" t="s">
        <v>112</v>
      </c>
      <c r="H14" s="498" t="s">
        <v>853</v>
      </c>
      <c r="I14" s="498">
        <v>8</v>
      </c>
      <c r="J14" s="486">
        <v>1</v>
      </c>
      <c r="K14" s="498" t="s">
        <v>796</v>
      </c>
      <c r="L14" s="481" t="s">
        <v>833</v>
      </c>
      <c r="M14" s="476" t="s">
        <v>834</v>
      </c>
      <c r="N14" s="494" t="s">
        <v>848</v>
      </c>
      <c r="O14" s="472"/>
      <c r="P14" s="470"/>
      <c r="Q14" s="469"/>
      <c r="R14" s="471"/>
      <c r="S14" s="470"/>
      <c r="T14" s="469"/>
      <c r="U14" s="471"/>
      <c r="V14" s="470"/>
      <c r="W14" s="472"/>
      <c r="X14" s="471"/>
      <c r="Y14" s="473"/>
      <c r="Z14" s="469"/>
      <c r="AA14" s="471"/>
      <c r="AB14" s="473"/>
      <c r="AC14" s="469">
        <f t="shared" si="0"/>
        <v>0</v>
      </c>
      <c r="AD14" s="474">
        <f t="shared" si="1"/>
        <v>0</v>
      </c>
    </row>
    <row r="15" spans="1:30" ht="20.25">
      <c r="B15" s="27"/>
      <c r="C15" s="27"/>
      <c r="D15" s="28"/>
      <c r="E15" s="28"/>
      <c r="F15" s="28"/>
      <c r="G15" s="28"/>
      <c r="H15" s="28"/>
      <c r="I15" s="28"/>
      <c r="J15" s="28"/>
      <c r="K15" s="29"/>
      <c r="L15" s="29"/>
      <c r="M15" s="29"/>
      <c r="N15" s="28"/>
    </row>
    <row r="16" spans="1:30" ht="17.25" customHeight="1">
      <c r="B16" s="27"/>
      <c r="C16" s="27"/>
    </row>
    <row r="17" spans="2:3" ht="17.25" customHeight="1">
      <c r="B17" s="27"/>
      <c r="C17" s="27"/>
    </row>
    <row r="18" spans="2:3" ht="17.25" customHeight="1">
      <c r="B18" s="27"/>
      <c r="C18" s="27"/>
    </row>
    <row r="19" spans="2:3" ht="17.25" customHeight="1">
      <c r="B19" s="27"/>
      <c r="C19" s="27"/>
    </row>
    <row r="20" spans="2:3" ht="17.25" customHeight="1">
      <c r="B20" s="27"/>
      <c r="C20" s="27"/>
    </row>
    <row r="21" spans="2:3" ht="17.25" customHeight="1">
      <c r="B21" s="27"/>
      <c r="C21" s="27"/>
    </row>
    <row r="22" spans="2:3" ht="17.25" customHeight="1">
      <c r="B22" s="27"/>
      <c r="C22" s="27"/>
    </row>
    <row r="23" spans="2:3" ht="17.25" customHeight="1">
      <c r="B23" s="27"/>
      <c r="C23" s="27"/>
    </row>
    <row r="24" spans="2:3" ht="17.25" customHeight="1">
      <c r="B24" s="27"/>
      <c r="C24" s="27"/>
    </row>
    <row r="25" spans="2:3" ht="17.25" customHeight="1">
      <c r="B25" s="27"/>
      <c r="C25" s="27"/>
    </row>
    <row r="26" spans="2:3" ht="17.25" customHeight="1">
      <c r="B26" s="27"/>
      <c r="C26" s="27"/>
    </row>
  </sheetData>
  <mergeCells count="29">
    <mergeCell ref="O1:AD1"/>
    <mergeCell ref="O2:O3"/>
    <mergeCell ref="P2:P3"/>
    <mergeCell ref="Q2:S2"/>
    <mergeCell ref="T2:V2"/>
    <mergeCell ref="W2:Y2"/>
    <mergeCell ref="Z2:AB2"/>
    <mergeCell ref="AC2:AD2"/>
    <mergeCell ref="N1:N3"/>
    <mergeCell ref="L2:L3"/>
    <mergeCell ref="M2:M3"/>
    <mergeCell ref="B4:C4"/>
    <mergeCell ref="B5:C5"/>
    <mergeCell ref="A9:A14"/>
    <mergeCell ref="B9:N9"/>
    <mergeCell ref="B11:N11"/>
    <mergeCell ref="B13:N13"/>
    <mergeCell ref="A6:A8"/>
    <mergeCell ref="A1:C3"/>
    <mergeCell ref="D1:K1"/>
    <mergeCell ref="L1:M1"/>
    <mergeCell ref="G2:G3"/>
    <mergeCell ref="F2:F3"/>
    <mergeCell ref="E2:E3"/>
    <mergeCell ref="D2:D3"/>
    <mergeCell ref="H2:H3"/>
    <mergeCell ref="I2:I3"/>
    <mergeCell ref="K2:K3"/>
    <mergeCell ref="J2:J3"/>
  </mergeCells>
  <hyperlinks>
    <hyperlink ref="M4" r:id="rId1"/>
  </hyperlinks>
  <printOptions horizontalCentered="1"/>
  <pageMargins left="0.19685039370078741" right="0.19685039370078741" top="0.98425196850393704" bottom="0.55118110236220474" header="0.31496062992125984" footer="0.31496062992125984"/>
  <pageSetup scale="40" fitToHeight="2" orientation="landscape"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'Listas '!$C$3:$C$9</xm:f>
          </x14:formula1>
          <xm:sqref>K8 K10</xm:sqref>
        </x14:dataValidation>
        <x14:dataValidation type="list" allowBlank="1" showInputMessage="1" showErrorMessage="1">
          <x14:formula1>
            <xm:f>'Listas '!$A$3:$A$6</xm:f>
          </x14:formula1>
          <xm:sqref>G10</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66"/>
  <sheetViews>
    <sheetView topLeftCell="A10" zoomScale="85" zoomScaleNormal="85" workbookViewId="0">
      <selection activeCell="P27" sqref="P27"/>
    </sheetView>
  </sheetViews>
  <sheetFormatPr baseColWidth="10" defaultColWidth="8" defaultRowHeight="12.75"/>
  <cols>
    <col min="1" max="1" width="2.140625" style="70" customWidth="1"/>
    <col min="2" max="2" width="18.140625" style="70" customWidth="1"/>
    <col min="3" max="3" width="12.42578125" style="70" customWidth="1"/>
    <col min="4" max="4" width="11.5703125" style="70" customWidth="1"/>
    <col min="5" max="5" width="11.7109375" style="70" bestFit="1" customWidth="1"/>
    <col min="6" max="6" width="18.5703125" style="70" bestFit="1" customWidth="1"/>
    <col min="7" max="7" width="15.7109375" style="70" customWidth="1"/>
    <col min="8" max="8" width="10.7109375" style="70" customWidth="1"/>
    <col min="9" max="11" width="10.85546875" style="70" customWidth="1"/>
    <col min="12" max="12" width="10.7109375" style="70" customWidth="1"/>
    <col min="13" max="13" width="2" style="70" customWidth="1"/>
    <col min="14" max="16384" width="8" style="70"/>
  </cols>
  <sheetData>
    <row r="1" spans="2:14" ht="13.5" thickBot="1"/>
    <row r="2" spans="2:14" ht="24.95" customHeight="1">
      <c r="B2" s="587"/>
      <c r="C2" s="107" t="s">
        <v>107</v>
      </c>
      <c r="D2" s="71" t="s">
        <v>226</v>
      </c>
      <c r="E2" s="589" t="s">
        <v>100</v>
      </c>
      <c r="F2" s="590"/>
      <c r="G2" s="590"/>
      <c r="H2" s="590"/>
      <c r="I2" s="590"/>
      <c r="J2" s="590"/>
      <c r="K2" s="590"/>
      <c r="L2" s="591"/>
    </row>
    <row r="3" spans="2:14" ht="44.25" customHeight="1" thickBot="1">
      <c r="B3" s="588"/>
      <c r="C3" s="86" t="s">
        <v>98</v>
      </c>
      <c r="D3" s="87">
        <v>1</v>
      </c>
      <c r="E3" s="592"/>
      <c r="F3" s="593"/>
      <c r="G3" s="593"/>
      <c r="H3" s="593"/>
      <c r="I3" s="593"/>
      <c r="J3" s="593"/>
      <c r="K3" s="593"/>
      <c r="L3" s="594"/>
    </row>
    <row r="4" spans="2:14" ht="24.95" customHeight="1" thickBot="1">
      <c r="B4" s="595" t="s">
        <v>168</v>
      </c>
      <c r="C4" s="596"/>
      <c r="D4" s="596"/>
      <c r="E4" s="596"/>
      <c r="F4" s="596"/>
      <c r="G4" s="596"/>
      <c r="H4" s="596"/>
      <c r="I4" s="596"/>
      <c r="J4" s="596"/>
      <c r="K4" s="596"/>
      <c r="L4" s="597"/>
    </row>
    <row r="5" spans="2:14" ht="44.25" customHeight="1" thickBot="1">
      <c r="B5" s="106" t="s">
        <v>170</v>
      </c>
      <c r="C5" s="157"/>
      <c r="D5" s="598" t="s">
        <v>99</v>
      </c>
      <c r="E5" s="598"/>
      <c r="F5" s="599"/>
      <c r="G5" s="599"/>
      <c r="H5" s="598" t="s">
        <v>105</v>
      </c>
      <c r="I5" s="598"/>
      <c r="J5" s="600" t="s">
        <v>131</v>
      </c>
      <c r="K5" s="600"/>
      <c r="L5" s="601"/>
      <c r="M5" s="103"/>
      <c r="N5" s="103"/>
    </row>
    <row r="6" spans="2:14" ht="24.95" customHeight="1" thickBot="1">
      <c r="B6" s="595" t="s">
        <v>179</v>
      </c>
      <c r="C6" s="596"/>
      <c r="D6" s="596"/>
      <c r="E6" s="596"/>
      <c r="F6" s="596"/>
      <c r="G6" s="596"/>
      <c r="H6" s="596"/>
      <c r="I6" s="596"/>
      <c r="J6" s="596"/>
      <c r="K6" s="596"/>
      <c r="L6" s="597"/>
      <c r="M6" s="103"/>
      <c r="N6" s="103"/>
    </row>
    <row r="7" spans="2:14" ht="24.95" customHeight="1" thickBot="1">
      <c r="B7" s="109" t="s">
        <v>180</v>
      </c>
      <c r="C7" s="595" t="s">
        <v>169</v>
      </c>
      <c r="D7" s="597"/>
      <c r="E7" s="109" t="s">
        <v>181</v>
      </c>
      <c r="F7" s="109" t="s">
        <v>182</v>
      </c>
      <c r="G7" s="109" t="s">
        <v>187</v>
      </c>
      <c r="H7" s="110" t="s">
        <v>183</v>
      </c>
      <c r="I7" s="605" t="s">
        <v>184</v>
      </c>
      <c r="J7" s="606"/>
      <c r="K7" s="109" t="s">
        <v>185</v>
      </c>
      <c r="L7" s="109" t="s">
        <v>186</v>
      </c>
      <c r="M7" s="103"/>
      <c r="N7" s="103"/>
    </row>
    <row r="8" spans="2:14" ht="44.25" customHeight="1" thickBot="1">
      <c r="B8" s="112" t="s">
        <v>208</v>
      </c>
      <c r="C8" s="607" t="s">
        <v>209</v>
      </c>
      <c r="D8" s="608"/>
      <c r="E8" s="111" t="s">
        <v>210</v>
      </c>
      <c r="F8" s="111" t="s">
        <v>211</v>
      </c>
      <c r="G8" s="111" t="s">
        <v>312</v>
      </c>
      <c r="H8" s="111" t="s">
        <v>212</v>
      </c>
      <c r="I8" s="607" t="s">
        <v>213</v>
      </c>
      <c r="J8" s="608"/>
      <c r="K8" s="113"/>
      <c r="L8" s="199" t="s">
        <v>311</v>
      </c>
      <c r="M8" s="103"/>
      <c r="N8" s="103"/>
    </row>
    <row r="9" spans="2:14" ht="24.95" customHeight="1" thickBot="1">
      <c r="B9" s="609" t="s">
        <v>85</v>
      </c>
      <c r="C9" s="610"/>
      <c r="D9" s="610"/>
      <c r="E9" s="610"/>
      <c r="F9" s="610"/>
      <c r="G9" s="610"/>
      <c r="H9" s="610"/>
      <c r="I9" s="610"/>
      <c r="J9" s="610"/>
      <c r="K9" s="610"/>
      <c r="L9" s="611"/>
      <c r="M9" s="103"/>
      <c r="N9" s="103"/>
    </row>
    <row r="10" spans="2:14" ht="57.75" customHeight="1" thickBot="1">
      <c r="B10" s="105" t="s">
        <v>102</v>
      </c>
      <c r="C10" s="612" t="str">
        <f>MIR!D4</f>
        <v>Tasa de variación  de deserción escolar nivel básico</v>
      </c>
      <c r="D10" s="613"/>
      <c r="E10" s="613"/>
      <c r="F10" s="613"/>
      <c r="G10" s="92" t="s">
        <v>103</v>
      </c>
      <c r="H10" s="614" t="s">
        <v>786</v>
      </c>
      <c r="I10" s="615"/>
      <c r="J10" s="615"/>
      <c r="K10" s="615"/>
      <c r="L10" s="616"/>
    </row>
    <row r="11" spans="2:14" ht="30" customHeight="1" thickBot="1">
      <c r="B11" s="96" t="s">
        <v>104</v>
      </c>
      <c r="C11" s="193" t="s">
        <v>108</v>
      </c>
      <c r="D11" s="159" t="s">
        <v>106</v>
      </c>
      <c r="E11" s="95" t="s">
        <v>112</v>
      </c>
      <c r="F11" s="97" t="s">
        <v>120</v>
      </c>
      <c r="G11" s="617" t="s">
        <v>118</v>
      </c>
      <c r="H11" s="617"/>
      <c r="I11" s="618" t="s">
        <v>173</v>
      </c>
      <c r="J11" s="618"/>
      <c r="K11" s="619" t="s">
        <v>157</v>
      </c>
      <c r="L11" s="620"/>
    </row>
    <row r="12" spans="2:14" ht="31.5" customHeight="1" thickBot="1">
      <c r="B12" s="602" t="s">
        <v>159</v>
      </c>
      <c r="C12" s="603"/>
      <c r="D12" s="603"/>
      <c r="E12" s="603"/>
      <c r="F12" s="603"/>
      <c r="G12" s="604"/>
      <c r="H12" s="603" t="s">
        <v>160</v>
      </c>
      <c r="I12" s="603"/>
      <c r="J12" s="602" t="s">
        <v>160</v>
      </c>
      <c r="K12" s="603"/>
      <c r="L12" s="604"/>
    </row>
    <row r="13" spans="2:14" ht="26.25" customHeight="1">
      <c r="B13" s="84" t="s">
        <v>161</v>
      </c>
      <c r="C13" s="621" t="s">
        <v>162</v>
      </c>
      <c r="D13" s="621"/>
      <c r="E13" s="622"/>
      <c r="F13" s="88" t="s">
        <v>171</v>
      </c>
      <c r="G13" s="116" t="s">
        <v>167</v>
      </c>
      <c r="H13" s="114" t="s">
        <v>163</v>
      </c>
      <c r="I13" s="120" t="s">
        <v>164</v>
      </c>
      <c r="J13" s="121"/>
      <c r="K13" s="82"/>
      <c r="L13" s="83"/>
    </row>
    <row r="14" spans="2:14" ht="48.75" thickBot="1">
      <c r="B14" s="117" t="str">
        <f>MIR!E4</f>
        <v>Tasa de variación  de abandono escolar nivel básico</v>
      </c>
      <c r="C14" s="623" t="s">
        <v>787</v>
      </c>
      <c r="D14" s="624"/>
      <c r="E14" s="625"/>
      <c r="F14" s="118" t="str">
        <f>MIR!K4</f>
        <v>Anual</v>
      </c>
      <c r="G14" s="119" t="str">
        <f>MIR!H4</f>
        <v>Alumnos</v>
      </c>
      <c r="H14" s="115" t="s">
        <v>220</v>
      </c>
      <c r="I14" s="163" t="s">
        <v>227</v>
      </c>
      <c r="J14" s="122" t="s">
        <v>224</v>
      </c>
      <c r="K14" s="118" t="s">
        <v>223</v>
      </c>
      <c r="L14" s="119" t="s">
        <v>222</v>
      </c>
    </row>
    <row r="15" spans="2:14" ht="24.95" customHeight="1" thickBot="1">
      <c r="B15" s="626" t="s">
        <v>172</v>
      </c>
      <c r="C15" s="627"/>
      <c r="D15" s="627"/>
      <c r="E15" s="627"/>
      <c r="F15" s="628"/>
      <c r="G15" s="629" t="s">
        <v>87</v>
      </c>
      <c r="H15" s="630"/>
      <c r="I15" s="630"/>
      <c r="J15" s="630"/>
      <c r="K15" s="630"/>
      <c r="L15" s="631"/>
    </row>
    <row r="16" spans="2:14" ht="24.95" customHeight="1" thickBot="1">
      <c r="B16" s="632" t="s">
        <v>175</v>
      </c>
      <c r="C16" s="633"/>
      <c r="D16" s="158" t="s">
        <v>176</v>
      </c>
      <c r="E16" s="633" t="s">
        <v>164</v>
      </c>
      <c r="F16" s="634"/>
      <c r="G16" s="635" t="s">
        <v>175</v>
      </c>
      <c r="H16" s="636"/>
      <c r="I16" s="636" t="s">
        <v>176</v>
      </c>
      <c r="J16" s="636"/>
      <c r="K16" s="636" t="s">
        <v>164</v>
      </c>
      <c r="L16" s="637"/>
    </row>
    <row r="17" spans="2:12" ht="24.95" customHeight="1" thickBot="1">
      <c r="B17" s="642">
        <f>MIR!I4</f>
        <v>6.4799999999999996E-2</v>
      </c>
      <c r="C17" s="643"/>
      <c r="D17" s="85" t="s">
        <v>229</v>
      </c>
      <c r="E17" s="644" t="s">
        <v>228</v>
      </c>
      <c r="F17" s="645"/>
      <c r="G17" s="646">
        <f>MIR!J4</f>
        <v>0.06</v>
      </c>
      <c r="H17" s="647"/>
      <c r="I17" s="648" t="s">
        <v>229</v>
      </c>
      <c r="J17" s="649"/>
      <c r="K17" s="650" t="s">
        <v>228</v>
      </c>
      <c r="L17" s="647"/>
    </row>
    <row r="18" spans="2:12" ht="30" customHeight="1" thickBot="1">
      <c r="B18" s="602" t="s">
        <v>174</v>
      </c>
      <c r="C18" s="603"/>
      <c r="D18" s="603"/>
      <c r="E18" s="603"/>
      <c r="F18" s="603"/>
      <c r="G18" s="603"/>
      <c r="H18" s="603"/>
      <c r="I18" s="603"/>
      <c r="J18" s="603"/>
      <c r="K18" s="603"/>
      <c r="L18" s="604"/>
    </row>
    <row r="19" spans="2:12" ht="30" customHeight="1" thickBot="1">
      <c r="B19" s="651" t="s">
        <v>177</v>
      </c>
      <c r="C19" s="651"/>
      <c r="D19" s="651"/>
      <c r="E19" s="651"/>
      <c r="F19" s="651"/>
      <c r="G19" s="651"/>
      <c r="H19" s="651"/>
      <c r="I19" s="651"/>
      <c r="J19" s="651"/>
      <c r="K19" s="651"/>
      <c r="L19" s="651"/>
    </row>
    <row r="20" spans="2:12" ht="20.100000000000001" customHeight="1">
      <c r="B20" s="652" t="s">
        <v>86</v>
      </c>
      <c r="C20" s="653"/>
      <c r="D20" s="653"/>
      <c r="E20" s="653"/>
      <c r="F20" s="653"/>
      <c r="G20" s="654" t="s">
        <v>798</v>
      </c>
      <c r="H20" s="654"/>
      <c r="I20" s="654"/>
      <c r="J20" s="654"/>
      <c r="K20" s="654"/>
      <c r="L20" s="655"/>
    </row>
    <row r="21" spans="2:12" ht="20.100000000000001" customHeight="1">
      <c r="B21" s="638" t="s">
        <v>89</v>
      </c>
      <c r="C21" s="639"/>
      <c r="D21" s="639"/>
      <c r="E21" s="639"/>
      <c r="F21" s="639"/>
      <c r="G21" s="640" t="s">
        <v>788</v>
      </c>
      <c r="H21" s="640"/>
      <c r="I21" s="640"/>
      <c r="J21" s="640"/>
      <c r="K21" s="640"/>
      <c r="L21" s="641"/>
    </row>
    <row r="22" spans="2:12" ht="20.100000000000001" customHeight="1">
      <c r="B22" s="638" t="s">
        <v>90</v>
      </c>
      <c r="C22" s="639"/>
      <c r="D22" s="639"/>
      <c r="E22" s="639"/>
      <c r="F22" s="639"/>
      <c r="G22" s="640" t="str">
        <f>G14</f>
        <v>Alumnos</v>
      </c>
      <c r="H22" s="640"/>
      <c r="I22" s="640"/>
      <c r="J22" s="640"/>
      <c r="K22" s="640"/>
      <c r="L22" s="641"/>
    </row>
    <row r="23" spans="2:12">
      <c r="B23" s="638" t="s">
        <v>91</v>
      </c>
      <c r="C23" s="639"/>
      <c r="D23" s="639"/>
      <c r="E23" s="639"/>
      <c r="F23" s="639"/>
      <c r="G23" s="656" t="str">
        <f>MIR!L4</f>
        <v>Indicadores Sociodemográficos y Cifras
Educativas
Ocampo</v>
      </c>
      <c r="H23" s="656"/>
      <c r="I23" s="656"/>
      <c r="J23" s="656"/>
      <c r="K23" s="656"/>
      <c r="L23" s="657"/>
    </row>
    <row r="24" spans="2:12" ht="20.100000000000001" customHeight="1">
      <c r="B24" s="638" t="s">
        <v>92</v>
      </c>
      <c r="C24" s="639"/>
      <c r="D24" s="639"/>
      <c r="E24" s="639"/>
      <c r="F24" s="639"/>
      <c r="G24" s="640" t="str">
        <f>F14</f>
        <v>Anual</v>
      </c>
      <c r="H24" s="640"/>
      <c r="I24" s="640"/>
      <c r="J24" s="640"/>
      <c r="K24" s="640"/>
      <c r="L24" s="641"/>
    </row>
    <row r="25" spans="2:12" ht="20.100000000000001" customHeight="1">
      <c r="B25" s="638" t="s">
        <v>93</v>
      </c>
      <c r="C25" s="639"/>
      <c r="D25" s="639"/>
      <c r="E25" s="639"/>
      <c r="F25" s="639"/>
      <c r="G25" s="640" t="s">
        <v>178</v>
      </c>
      <c r="H25" s="640"/>
      <c r="I25" s="640"/>
      <c r="J25" s="640"/>
      <c r="K25" s="640"/>
      <c r="L25" s="641"/>
    </row>
    <row r="26" spans="2:12" ht="37.9" customHeight="1">
      <c r="B26" s="638" t="s">
        <v>94</v>
      </c>
      <c r="C26" s="639"/>
      <c r="D26" s="639"/>
      <c r="E26" s="639"/>
      <c r="F26" s="639"/>
      <c r="G26" s="640" t="str">
        <f>MIR!M4</f>
        <v>https://www.seg.guanajuato.gob.mx/SIIE/Documents/General/Mapa/CompendioMpal/Compendio_SocioEducativo_Ocampo.pdf</v>
      </c>
      <c r="H26" s="640"/>
      <c r="I26" s="640"/>
      <c r="J26" s="640"/>
      <c r="K26" s="640"/>
      <c r="L26" s="641"/>
    </row>
    <row r="27" spans="2:12" ht="19.899999999999999" customHeight="1" thickBot="1">
      <c r="B27" s="658" t="s">
        <v>95</v>
      </c>
      <c r="C27" s="659"/>
      <c r="D27" s="659"/>
      <c r="E27" s="659"/>
      <c r="F27" s="659"/>
      <c r="G27" s="660">
        <v>45292</v>
      </c>
      <c r="H27" s="661"/>
      <c r="I27" s="661"/>
      <c r="J27" s="661"/>
      <c r="K27" s="661"/>
      <c r="L27" s="662"/>
    </row>
    <row r="28" spans="2:12" ht="20.100000000000001" customHeight="1" thickBot="1">
      <c r="B28" s="651" t="s">
        <v>96</v>
      </c>
      <c r="C28" s="651"/>
      <c r="D28" s="651"/>
      <c r="E28" s="651"/>
      <c r="F28" s="651"/>
      <c r="G28" s="651"/>
      <c r="H28" s="651"/>
      <c r="I28" s="651"/>
      <c r="J28" s="651"/>
      <c r="K28" s="651"/>
      <c r="L28" s="651"/>
    </row>
    <row r="29" spans="2:12" ht="22.9" customHeight="1">
      <c r="B29" s="652" t="s">
        <v>86</v>
      </c>
      <c r="C29" s="653"/>
      <c r="D29" s="653"/>
      <c r="E29" s="653"/>
      <c r="F29" s="653"/>
      <c r="G29" s="654"/>
      <c r="H29" s="654"/>
      <c r="I29" s="654"/>
      <c r="J29" s="654"/>
      <c r="K29" s="654"/>
      <c r="L29" s="655"/>
    </row>
    <row r="30" spans="2:12" ht="20.100000000000001" customHeight="1">
      <c r="B30" s="638" t="s">
        <v>89</v>
      </c>
      <c r="C30" s="639"/>
      <c r="D30" s="639"/>
      <c r="E30" s="639"/>
      <c r="F30" s="639"/>
      <c r="G30" s="640"/>
      <c r="H30" s="640"/>
      <c r="I30" s="640"/>
      <c r="J30" s="640"/>
      <c r="K30" s="640"/>
      <c r="L30" s="641"/>
    </row>
    <row r="31" spans="2:12">
      <c r="B31" s="638" t="s">
        <v>90</v>
      </c>
      <c r="C31" s="639"/>
      <c r="D31" s="639"/>
      <c r="E31" s="639"/>
      <c r="F31" s="639"/>
      <c r="G31" s="656"/>
      <c r="H31" s="656"/>
      <c r="I31" s="656"/>
      <c r="J31" s="656"/>
      <c r="K31" s="656"/>
      <c r="L31" s="657"/>
    </row>
    <row r="32" spans="2:12" ht="20.100000000000001" customHeight="1">
      <c r="B32" s="638" t="s">
        <v>91</v>
      </c>
      <c r="C32" s="639"/>
      <c r="D32" s="639"/>
      <c r="E32" s="639"/>
      <c r="F32" s="639"/>
      <c r="G32" s="656"/>
      <c r="H32" s="656"/>
      <c r="I32" s="656"/>
      <c r="J32" s="656"/>
      <c r="K32" s="656"/>
      <c r="L32" s="657"/>
    </row>
    <row r="33" spans="2:13" ht="20.100000000000001" customHeight="1">
      <c r="B33" s="638" t="s">
        <v>92</v>
      </c>
      <c r="C33" s="639"/>
      <c r="D33" s="639"/>
      <c r="E33" s="639"/>
      <c r="F33" s="639"/>
      <c r="G33" s="640"/>
      <c r="H33" s="640"/>
      <c r="I33" s="640"/>
      <c r="J33" s="640"/>
      <c r="K33" s="640"/>
      <c r="L33" s="641"/>
      <c r="M33" s="70" t="s">
        <v>7</v>
      </c>
    </row>
    <row r="34" spans="2:13" ht="20.100000000000001" customHeight="1">
      <c r="B34" s="638" t="s">
        <v>93</v>
      </c>
      <c r="C34" s="639"/>
      <c r="D34" s="639"/>
      <c r="E34" s="639"/>
      <c r="F34" s="639"/>
      <c r="G34" s="640"/>
      <c r="H34" s="640"/>
      <c r="I34" s="640"/>
      <c r="J34" s="640"/>
      <c r="K34" s="640"/>
      <c r="L34" s="641"/>
    </row>
    <row r="35" spans="2:13" ht="44.25" customHeight="1">
      <c r="B35" s="638" t="s">
        <v>94</v>
      </c>
      <c r="C35" s="639"/>
      <c r="D35" s="639"/>
      <c r="E35" s="639"/>
      <c r="F35" s="639"/>
      <c r="G35" s="663"/>
      <c r="H35" s="664"/>
      <c r="I35" s="664"/>
      <c r="J35" s="664"/>
      <c r="K35" s="664"/>
      <c r="L35" s="665"/>
    </row>
    <row r="36" spans="2:13" ht="20.100000000000001" customHeight="1" thickBot="1">
      <c r="B36" s="658" t="s">
        <v>95</v>
      </c>
      <c r="C36" s="659"/>
      <c r="D36" s="659"/>
      <c r="E36" s="659"/>
      <c r="F36" s="659"/>
      <c r="G36" s="660"/>
      <c r="H36" s="661"/>
      <c r="I36" s="661"/>
      <c r="J36" s="661"/>
      <c r="K36" s="661"/>
      <c r="L36" s="662"/>
    </row>
    <row r="37" spans="2:13" ht="16.5" thickBot="1">
      <c r="B37" s="651" t="s">
        <v>97</v>
      </c>
      <c r="C37" s="651"/>
      <c r="D37" s="651"/>
      <c r="E37" s="651"/>
      <c r="F37" s="651"/>
      <c r="G37" s="651"/>
      <c r="H37" s="651"/>
      <c r="I37" s="651"/>
      <c r="J37" s="651"/>
      <c r="K37" s="651"/>
      <c r="L37" s="651"/>
    </row>
    <row r="38" spans="2:13" ht="20.100000000000001" customHeight="1">
      <c r="B38" s="652" t="s">
        <v>86</v>
      </c>
      <c r="C38" s="653"/>
      <c r="D38" s="653"/>
      <c r="E38" s="653"/>
      <c r="F38" s="653"/>
      <c r="G38" s="654"/>
      <c r="H38" s="654"/>
      <c r="I38" s="654"/>
      <c r="J38" s="654"/>
      <c r="K38" s="654"/>
      <c r="L38" s="655"/>
    </row>
    <row r="39" spans="2:13" ht="20.100000000000001" customHeight="1">
      <c r="B39" s="638" t="s">
        <v>89</v>
      </c>
      <c r="C39" s="639"/>
      <c r="D39" s="639"/>
      <c r="E39" s="639"/>
      <c r="F39" s="639"/>
      <c r="G39" s="640"/>
      <c r="H39" s="640"/>
      <c r="I39" s="640"/>
      <c r="J39" s="640"/>
      <c r="K39" s="640"/>
      <c r="L39" s="641"/>
    </row>
    <row r="40" spans="2:13" ht="20.100000000000001" customHeight="1">
      <c r="B40" s="638" t="s">
        <v>90</v>
      </c>
      <c r="C40" s="639"/>
      <c r="D40" s="639"/>
      <c r="E40" s="639"/>
      <c r="F40" s="639"/>
      <c r="G40" s="640"/>
      <c r="H40" s="640"/>
      <c r="I40" s="640"/>
      <c r="J40" s="640"/>
      <c r="K40" s="640"/>
      <c r="L40" s="641"/>
    </row>
    <row r="41" spans="2:13" ht="20.100000000000001" customHeight="1">
      <c r="B41" s="638" t="s">
        <v>91</v>
      </c>
      <c r="C41" s="639"/>
      <c r="D41" s="639"/>
      <c r="E41" s="639"/>
      <c r="F41" s="639"/>
      <c r="G41" s="640"/>
      <c r="H41" s="640"/>
      <c r="I41" s="640"/>
      <c r="J41" s="640"/>
      <c r="K41" s="640"/>
      <c r="L41" s="641"/>
    </row>
    <row r="42" spans="2:13" ht="20.100000000000001" customHeight="1">
      <c r="B42" s="638" t="s">
        <v>92</v>
      </c>
      <c r="C42" s="639"/>
      <c r="D42" s="639"/>
      <c r="E42" s="639"/>
      <c r="F42" s="639"/>
      <c r="G42" s="640"/>
      <c r="H42" s="640"/>
      <c r="I42" s="640"/>
      <c r="J42" s="640"/>
      <c r="K42" s="640"/>
      <c r="L42" s="641"/>
    </row>
    <row r="43" spans="2:13" ht="20.100000000000001" customHeight="1">
      <c r="B43" s="638" t="s">
        <v>93</v>
      </c>
      <c r="C43" s="639"/>
      <c r="D43" s="639"/>
      <c r="E43" s="639"/>
      <c r="F43" s="639"/>
      <c r="G43" s="640"/>
      <c r="H43" s="640"/>
      <c r="I43" s="640"/>
      <c r="J43" s="640"/>
      <c r="K43" s="640"/>
      <c r="L43" s="641"/>
    </row>
    <row r="44" spans="2:13" ht="20.100000000000001" customHeight="1">
      <c r="B44" s="638" t="s">
        <v>94</v>
      </c>
      <c r="C44" s="639"/>
      <c r="D44" s="639"/>
      <c r="E44" s="639"/>
      <c r="F44" s="639"/>
      <c r="G44" s="640"/>
      <c r="H44" s="640"/>
      <c r="I44" s="640"/>
      <c r="J44" s="640"/>
      <c r="K44" s="640"/>
      <c r="L44" s="641"/>
    </row>
    <row r="45" spans="2:13" ht="20.100000000000001" customHeight="1" thickBot="1">
      <c r="B45" s="658" t="s">
        <v>95</v>
      </c>
      <c r="C45" s="659"/>
      <c r="D45" s="659"/>
      <c r="E45" s="659"/>
      <c r="F45" s="659"/>
      <c r="G45" s="661"/>
      <c r="H45" s="661"/>
      <c r="I45" s="661"/>
      <c r="J45" s="661"/>
      <c r="K45" s="661"/>
      <c r="L45" s="662"/>
    </row>
    <row r="46" spans="2:13">
      <c r="B46" s="666" t="s">
        <v>165</v>
      </c>
      <c r="C46" s="667"/>
      <c r="D46" s="667"/>
      <c r="E46" s="667"/>
      <c r="F46" s="668"/>
      <c r="G46" s="669" t="s">
        <v>166</v>
      </c>
      <c r="H46" s="667"/>
      <c r="I46" s="667"/>
      <c r="J46" s="667"/>
      <c r="K46" s="667"/>
      <c r="L46" s="670"/>
    </row>
    <row r="47" spans="2:13" ht="24.95" customHeight="1" thickBot="1">
      <c r="B47" s="671"/>
      <c r="C47" s="672"/>
      <c r="D47" s="672"/>
      <c r="E47" s="672"/>
      <c r="F47" s="673"/>
      <c r="G47" s="674"/>
      <c r="H47" s="672"/>
      <c r="I47" s="672"/>
      <c r="J47" s="672"/>
      <c r="K47" s="672"/>
      <c r="L47" s="675"/>
    </row>
    <row r="66" spans="2:2" ht="15">
      <c r="B66"/>
    </row>
  </sheetData>
  <mergeCells count="91">
    <mergeCell ref="B46:F46"/>
    <mergeCell ref="G46:L46"/>
    <mergeCell ref="B47:F47"/>
    <mergeCell ref="G47:L47"/>
    <mergeCell ref="B43:F43"/>
    <mergeCell ref="G43:L43"/>
    <mergeCell ref="B44:F44"/>
    <mergeCell ref="G44:L44"/>
    <mergeCell ref="B45:F45"/>
    <mergeCell ref="G45:L45"/>
    <mergeCell ref="B40:F40"/>
    <mergeCell ref="G40:L40"/>
    <mergeCell ref="B41:F41"/>
    <mergeCell ref="G41:L41"/>
    <mergeCell ref="B42:F42"/>
    <mergeCell ref="G42:L42"/>
    <mergeCell ref="B39:F39"/>
    <mergeCell ref="G39:L39"/>
    <mergeCell ref="B33:F33"/>
    <mergeCell ref="G33:L33"/>
    <mergeCell ref="B34:F34"/>
    <mergeCell ref="G34:L34"/>
    <mergeCell ref="B35:F35"/>
    <mergeCell ref="G35:L35"/>
    <mergeCell ref="B36:F36"/>
    <mergeCell ref="G36:L36"/>
    <mergeCell ref="B37:L37"/>
    <mergeCell ref="B38:F38"/>
    <mergeCell ref="G38:L38"/>
    <mergeCell ref="B30:F30"/>
    <mergeCell ref="G30:L30"/>
    <mergeCell ref="B31:F31"/>
    <mergeCell ref="G31:L31"/>
    <mergeCell ref="B32:F32"/>
    <mergeCell ref="G32:L32"/>
    <mergeCell ref="B29:F29"/>
    <mergeCell ref="G29:L29"/>
    <mergeCell ref="B23:F23"/>
    <mergeCell ref="G23:L23"/>
    <mergeCell ref="B24:F24"/>
    <mergeCell ref="G24:L24"/>
    <mergeCell ref="B25:F25"/>
    <mergeCell ref="G25:L25"/>
    <mergeCell ref="B26:F26"/>
    <mergeCell ref="G26:L26"/>
    <mergeCell ref="B27:F27"/>
    <mergeCell ref="G27:L27"/>
    <mergeCell ref="B28:L28"/>
    <mergeCell ref="B22:F22"/>
    <mergeCell ref="G22:L22"/>
    <mergeCell ref="B17:C17"/>
    <mergeCell ref="E17:F17"/>
    <mergeCell ref="G17:H17"/>
    <mergeCell ref="I17:J17"/>
    <mergeCell ref="K17:L17"/>
    <mergeCell ref="B18:L18"/>
    <mergeCell ref="B19:L19"/>
    <mergeCell ref="B20:F20"/>
    <mergeCell ref="G20:L20"/>
    <mergeCell ref="B21:F21"/>
    <mergeCell ref="G21:L21"/>
    <mergeCell ref="C13:E13"/>
    <mergeCell ref="C14:E14"/>
    <mergeCell ref="B15:F15"/>
    <mergeCell ref="G15:L15"/>
    <mergeCell ref="B16:C16"/>
    <mergeCell ref="E16:F16"/>
    <mergeCell ref="G16:H16"/>
    <mergeCell ref="I16:J16"/>
    <mergeCell ref="K16:L16"/>
    <mergeCell ref="B12:G12"/>
    <mergeCell ref="H12:I12"/>
    <mergeCell ref="J12:L12"/>
    <mergeCell ref="B6:L6"/>
    <mergeCell ref="C7:D7"/>
    <mergeCell ref="I7:J7"/>
    <mergeCell ref="C8:D8"/>
    <mergeCell ref="I8:J8"/>
    <mergeCell ref="B9:L9"/>
    <mergeCell ref="C10:F10"/>
    <mergeCell ref="H10:L10"/>
    <mergeCell ref="G11:H11"/>
    <mergeCell ref="I11:J11"/>
    <mergeCell ref="K11:L11"/>
    <mergeCell ref="B2:B3"/>
    <mergeCell ref="E2:L3"/>
    <mergeCell ref="B4:L4"/>
    <mergeCell ref="D5:E5"/>
    <mergeCell ref="F5:G5"/>
    <mergeCell ref="H5:I5"/>
    <mergeCell ref="J5:L5"/>
  </mergeCells>
  <pageMargins left="0.70866141732283472" right="0.70866141732283472" top="0.74803149606299213" bottom="0.74803149606299213" header="0.31496062992125984" footer="0.31496062992125984"/>
  <pageSetup paperSize="9" scale="60" fitToHeight="2" orientation="portrait" horizontalDpi="0" verticalDpi="0" r:id="rId1"/>
  <drawing r:id="rId2"/>
  <extLst>
    <ext xmlns:x14="http://schemas.microsoft.com/office/spreadsheetml/2009/9/main" uri="{CCE6A557-97BC-4b89-ADB6-D9C93CAAB3DF}">
      <x14:dataValidations xmlns:xm="http://schemas.microsoft.com/office/excel/2006/main" count="5">
        <x14:dataValidation type="list" allowBlank="1" showInputMessage="1" showErrorMessage="1">
          <x14:formula1>
            <xm:f>Hoja4!$D$3:$D$6</xm:f>
          </x14:formula1>
          <xm:sqref>G11:H11</xm:sqref>
        </x14:dataValidation>
        <x14:dataValidation type="list" allowBlank="1" showInputMessage="1" showErrorMessage="1">
          <x14:formula1>
            <xm:f>Hoja4!$B$3:$B$7</xm:f>
          </x14:formula1>
          <xm:sqref>C11</xm:sqref>
        </x14:dataValidation>
        <x14:dataValidation type="list" allowBlank="1" showInputMessage="1" showErrorMessage="1">
          <x14:formula1>
            <xm:f>Hoja4!$F$3:$F$5</xm:f>
          </x14:formula1>
          <xm:sqref>K11:L11</xm:sqref>
        </x14:dataValidation>
        <x14:dataValidation type="list" allowBlank="1" showInputMessage="1" showErrorMessage="1">
          <x14:formula1>
            <xm:f>Hoja4!$E$3:$E$37</xm:f>
          </x14:formula1>
          <xm:sqref>M5:N9 J5</xm:sqref>
        </x14:dataValidation>
        <x14:dataValidation type="list" allowBlank="1" showInputMessage="1" showErrorMessage="1">
          <x14:formula1>
            <xm:f>Hoja4!$C$3:$C$8</xm:f>
          </x14:formula1>
          <xm:sqref>E11</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66"/>
  <sheetViews>
    <sheetView topLeftCell="A4" zoomScale="115" zoomScaleNormal="115" workbookViewId="0">
      <selection activeCell="C14" sqref="C14:E14"/>
    </sheetView>
  </sheetViews>
  <sheetFormatPr baseColWidth="10" defaultColWidth="8" defaultRowHeight="12.75"/>
  <cols>
    <col min="1" max="1" width="2.140625" style="70" customWidth="1"/>
    <col min="2" max="2" width="18.140625" style="70" customWidth="1"/>
    <col min="3" max="3" width="10.5703125" style="70" customWidth="1"/>
    <col min="4" max="4" width="11.5703125" style="70" customWidth="1"/>
    <col min="5" max="5" width="11.7109375" style="70" bestFit="1" customWidth="1"/>
    <col min="6" max="6" width="18.5703125" style="70" bestFit="1" customWidth="1"/>
    <col min="7" max="7" width="15.7109375" style="70" customWidth="1"/>
    <col min="8" max="8" width="10.7109375" style="70" customWidth="1"/>
    <col min="9" max="11" width="10.85546875" style="70" customWidth="1"/>
    <col min="12" max="12" width="10.7109375" style="70" customWidth="1"/>
    <col min="13" max="13" width="2" style="70" customWidth="1"/>
    <col min="14" max="16384" width="8" style="70"/>
  </cols>
  <sheetData>
    <row r="1" spans="2:14" ht="13.5" thickBot="1"/>
    <row r="2" spans="2:14" ht="24.95" customHeight="1">
      <c r="B2" s="587"/>
      <c r="C2" s="107" t="s">
        <v>107</v>
      </c>
      <c r="D2" s="71" t="s">
        <v>230</v>
      </c>
      <c r="E2" s="589" t="s">
        <v>100</v>
      </c>
      <c r="F2" s="590"/>
      <c r="G2" s="590"/>
      <c r="H2" s="590"/>
      <c r="I2" s="590"/>
      <c r="J2" s="590"/>
      <c r="K2" s="590"/>
      <c r="L2" s="591"/>
    </row>
    <row r="3" spans="2:14" ht="44.25" customHeight="1" thickBot="1">
      <c r="B3" s="588"/>
      <c r="C3" s="86" t="s">
        <v>98</v>
      </c>
      <c r="D3" s="87">
        <v>1</v>
      </c>
      <c r="E3" s="592"/>
      <c r="F3" s="593"/>
      <c r="G3" s="593"/>
      <c r="H3" s="593"/>
      <c r="I3" s="593"/>
      <c r="J3" s="593"/>
      <c r="K3" s="593"/>
      <c r="L3" s="594"/>
    </row>
    <row r="4" spans="2:14" ht="24.95" customHeight="1" thickBot="1">
      <c r="B4" s="595" t="s">
        <v>168</v>
      </c>
      <c r="C4" s="596"/>
      <c r="D4" s="596"/>
      <c r="E4" s="596"/>
      <c r="F4" s="596"/>
      <c r="G4" s="596"/>
      <c r="H4" s="596"/>
      <c r="I4" s="596"/>
      <c r="J4" s="596"/>
      <c r="K4" s="596"/>
      <c r="L4" s="597"/>
    </row>
    <row r="5" spans="2:14" ht="44.25" customHeight="1" thickBot="1">
      <c r="B5" s="106" t="s">
        <v>170</v>
      </c>
      <c r="C5" s="157"/>
      <c r="D5" s="598" t="s">
        <v>99</v>
      </c>
      <c r="E5" s="598"/>
      <c r="F5" s="599"/>
      <c r="G5" s="599"/>
      <c r="H5" s="598" t="s">
        <v>105</v>
      </c>
      <c r="I5" s="598"/>
      <c r="J5" s="676" t="s">
        <v>131</v>
      </c>
      <c r="K5" s="676"/>
      <c r="L5" s="677"/>
      <c r="M5" s="103"/>
      <c r="N5" s="103"/>
    </row>
    <row r="6" spans="2:14" ht="24.95" customHeight="1" thickBot="1">
      <c r="B6" s="595" t="s">
        <v>179</v>
      </c>
      <c r="C6" s="596"/>
      <c r="D6" s="596"/>
      <c r="E6" s="596"/>
      <c r="F6" s="596"/>
      <c r="G6" s="596"/>
      <c r="H6" s="596"/>
      <c r="I6" s="596"/>
      <c r="J6" s="596"/>
      <c r="K6" s="596"/>
      <c r="L6" s="597"/>
      <c r="M6" s="103"/>
      <c r="N6" s="103"/>
    </row>
    <row r="7" spans="2:14" ht="24.95" customHeight="1" thickBot="1">
      <c r="B7" s="109" t="s">
        <v>180</v>
      </c>
      <c r="C7" s="595" t="s">
        <v>169</v>
      </c>
      <c r="D7" s="597"/>
      <c r="E7" s="109" t="s">
        <v>181</v>
      </c>
      <c r="F7" s="109" t="s">
        <v>182</v>
      </c>
      <c r="G7" s="109" t="s">
        <v>187</v>
      </c>
      <c r="H7" s="110" t="s">
        <v>183</v>
      </c>
      <c r="I7" s="605" t="s">
        <v>184</v>
      </c>
      <c r="J7" s="606"/>
      <c r="K7" s="109" t="s">
        <v>185</v>
      </c>
      <c r="L7" s="109" t="s">
        <v>186</v>
      </c>
      <c r="M7" s="103"/>
      <c r="N7" s="103"/>
    </row>
    <row r="8" spans="2:14" ht="44.25" customHeight="1" thickBot="1">
      <c r="B8" s="112" t="s">
        <v>208</v>
      </c>
      <c r="C8" s="607" t="s">
        <v>209</v>
      </c>
      <c r="D8" s="608"/>
      <c r="E8" s="111" t="s">
        <v>210</v>
      </c>
      <c r="F8" s="111" t="s">
        <v>211</v>
      </c>
      <c r="G8" s="198" t="str">
        <f>'Ficha de indicador 1 (FIN) '!G8</f>
        <v>1100122 1500522</v>
      </c>
      <c r="H8" s="111" t="s">
        <v>212</v>
      </c>
      <c r="I8" s="607" t="s">
        <v>213</v>
      </c>
      <c r="J8" s="608"/>
      <c r="K8" s="113">
        <f>'Ficha de indicador 1 (FIN) '!K8</f>
        <v>0</v>
      </c>
      <c r="L8" s="113" t="str">
        <f>'Ficha de indicador 1 (FIN) '!L8</f>
        <v>31111-3601</v>
      </c>
      <c r="M8" s="103"/>
      <c r="N8" s="103"/>
    </row>
    <row r="9" spans="2:14" ht="24.95" customHeight="1" thickBot="1">
      <c r="B9" s="609" t="s">
        <v>85</v>
      </c>
      <c r="C9" s="610"/>
      <c r="D9" s="610"/>
      <c r="E9" s="610"/>
      <c r="F9" s="610"/>
      <c r="G9" s="610"/>
      <c r="H9" s="610"/>
      <c r="I9" s="610"/>
      <c r="J9" s="610"/>
      <c r="K9" s="610"/>
      <c r="L9" s="611"/>
      <c r="M9" s="103"/>
      <c r="N9" s="103"/>
    </row>
    <row r="10" spans="2:14" ht="57.75" customHeight="1" thickBot="1">
      <c r="B10" s="105" t="s">
        <v>102</v>
      </c>
      <c r="C10" s="612" t="str">
        <f>MIR!D5</f>
        <v>Tasa de variación de alumnos que ingresan al último grado de estudios en primaria y secundaria.</v>
      </c>
      <c r="D10" s="613"/>
      <c r="E10" s="613"/>
      <c r="F10" s="613"/>
      <c r="G10" s="92" t="s">
        <v>103</v>
      </c>
      <c r="H10" s="614" t="s">
        <v>802</v>
      </c>
      <c r="I10" s="615"/>
      <c r="J10" s="615"/>
      <c r="K10" s="615"/>
      <c r="L10" s="616"/>
    </row>
    <row r="11" spans="2:14" ht="30" customHeight="1" thickBot="1">
      <c r="B11" s="96" t="s">
        <v>104</v>
      </c>
      <c r="C11" s="156" t="s">
        <v>109</v>
      </c>
      <c r="D11" s="159" t="s">
        <v>106</v>
      </c>
      <c r="E11" s="95" t="s">
        <v>112</v>
      </c>
      <c r="F11" s="97" t="s">
        <v>120</v>
      </c>
      <c r="G11" s="617" t="s">
        <v>118</v>
      </c>
      <c r="H11" s="617"/>
      <c r="I11" s="618" t="s">
        <v>173</v>
      </c>
      <c r="J11" s="618"/>
      <c r="K11" s="619" t="s">
        <v>158</v>
      </c>
      <c r="L11" s="620"/>
    </row>
    <row r="12" spans="2:14" ht="31.5" customHeight="1" thickBot="1">
      <c r="B12" s="602" t="s">
        <v>159</v>
      </c>
      <c r="C12" s="603"/>
      <c r="D12" s="603"/>
      <c r="E12" s="603"/>
      <c r="F12" s="603"/>
      <c r="G12" s="604"/>
      <c r="H12" s="603" t="s">
        <v>160</v>
      </c>
      <c r="I12" s="603"/>
      <c r="J12" s="602" t="s">
        <v>160</v>
      </c>
      <c r="K12" s="603"/>
      <c r="L12" s="604"/>
    </row>
    <row r="13" spans="2:14" ht="26.25" customHeight="1">
      <c r="B13" s="84" t="s">
        <v>161</v>
      </c>
      <c r="C13" s="621" t="s">
        <v>162</v>
      </c>
      <c r="D13" s="621"/>
      <c r="E13" s="622"/>
      <c r="F13" s="88" t="s">
        <v>171</v>
      </c>
      <c r="G13" s="116" t="s">
        <v>167</v>
      </c>
      <c r="H13" s="114" t="s">
        <v>163</v>
      </c>
      <c r="I13" s="120" t="s">
        <v>164</v>
      </c>
      <c r="J13" s="121"/>
      <c r="K13" s="82"/>
      <c r="L13" s="83"/>
    </row>
    <row r="14" spans="2:14" ht="151.9" customHeight="1" thickBot="1">
      <c r="B14" s="117" t="str">
        <f>MIR!E5</f>
        <v>((Número de alumnos que ingresan al ultimo grado de estudios en primaria y secundaria en el ciclo escolar actual/Número de alumnos que ingresan al ultimo grado de estudios en primaria y secundaria en el ciclo escolar anterior)-1)*100</v>
      </c>
      <c r="C14" s="623" t="s">
        <v>797</v>
      </c>
      <c r="D14" s="624"/>
      <c r="E14" s="625"/>
      <c r="F14" s="118" t="str">
        <f>MIR!K5</f>
        <v>Anual</v>
      </c>
      <c r="G14" s="119" t="str">
        <f>MIR!H5</f>
        <v>Alumnos</v>
      </c>
      <c r="H14" s="115" t="s">
        <v>220</v>
      </c>
      <c r="I14" s="163" t="s">
        <v>227</v>
      </c>
      <c r="J14" s="122" t="s">
        <v>224</v>
      </c>
      <c r="K14" s="118" t="s">
        <v>223</v>
      </c>
      <c r="L14" s="119" t="s">
        <v>222</v>
      </c>
    </row>
    <row r="15" spans="2:14" ht="24.95" customHeight="1" thickBot="1">
      <c r="B15" s="626" t="s">
        <v>172</v>
      </c>
      <c r="C15" s="627"/>
      <c r="D15" s="627"/>
      <c r="E15" s="627"/>
      <c r="F15" s="628"/>
      <c r="G15" s="629" t="s">
        <v>87</v>
      </c>
      <c r="H15" s="630"/>
      <c r="I15" s="630"/>
      <c r="J15" s="630"/>
      <c r="K15" s="630"/>
      <c r="L15" s="631"/>
    </row>
    <row r="16" spans="2:14" ht="24.95" customHeight="1" thickBot="1">
      <c r="B16" s="632" t="s">
        <v>175</v>
      </c>
      <c r="C16" s="633"/>
      <c r="D16" s="158" t="s">
        <v>176</v>
      </c>
      <c r="E16" s="633" t="s">
        <v>164</v>
      </c>
      <c r="F16" s="634"/>
      <c r="G16" s="635" t="s">
        <v>175</v>
      </c>
      <c r="H16" s="636"/>
      <c r="I16" s="636" t="s">
        <v>176</v>
      </c>
      <c r="J16" s="636"/>
      <c r="K16" s="636" t="s">
        <v>164</v>
      </c>
      <c r="L16" s="637"/>
    </row>
    <row r="17" spans="2:12" ht="24.95" customHeight="1" thickBot="1">
      <c r="B17" s="678">
        <f>MIR!I5</f>
        <v>294</v>
      </c>
      <c r="C17" s="643"/>
      <c r="D17" s="85" t="s">
        <v>229</v>
      </c>
      <c r="E17" s="644" t="s">
        <v>228</v>
      </c>
      <c r="F17" s="645"/>
      <c r="G17" s="679">
        <f>MIR!J5</f>
        <v>272</v>
      </c>
      <c r="H17" s="647"/>
      <c r="I17" s="648" t="s">
        <v>229</v>
      </c>
      <c r="J17" s="649"/>
      <c r="K17" s="650" t="s">
        <v>228</v>
      </c>
      <c r="L17" s="647"/>
    </row>
    <row r="18" spans="2:12" ht="30" customHeight="1" thickBot="1">
      <c r="B18" s="602" t="s">
        <v>174</v>
      </c>
      <c r="C18" s="603"/>
      <c r="D18" s="603"/>
      <c r="E18" s="603"/>
      <c r="F18" s="603"/>
      <c r="G18" s="603"/>
      <c r="H18" s="603"/>
      <c r="I18" s="603"/>
      <c r="J18" s="603"/>
      <c r="K18" s="603"/>
      <c r="L18" s="604"/>
    </row>
    <row r="19" spans="2:12" ht="30" customHeight="1" thickBot="1">
      <c r="B19" s="651" t="s">
        <v>177</v>
      </c>
      <c r="C19" s="651"/>
      <c r="D19" s="651"/>
      <c r="E19" s="651"/>
      <c r="F19" s="651"/>
      <c r="G19" s="651"/>
      <c r="H19" s="651"/>
      <c r="I19" s="651"/>
      <c r="J19" s="651"/>
      <c r="K19" s="651"/>
      <c r="L19" s="651"/>
    </row>
    <row r="20" spans="2:12" ht="20.100000000000001" customHeight="1">
      <c r="B20" s="652" t="s">
        <v>86</v>
      </c>
      <c r="C20" s="653"/>
      <c r="D20" s="653"/>
      <c r="E20" s="653"/>
      <c r="F20" s="653"/>
      <c r="G20" s="654" t="s">
        <v>798</v>
      </c>
      <c r="H20" s="654"/>
      <c r="I20" s="654"/>
      <c r="J20" s="654"/>
      <c r="K20" s="654"/>
      <c r="L20" s="655"/>
    </row>
    <row r="21" spans="2:12" ht="39" customHeight="1">
      <c r="B21" s="638" t="s">
        <v>89</v>
      </c>
      <c r="C21" s="639"/>
      <c r="D21" s="639"/>
      <c r="E21" s="639"/>
      <c r="F21" s="639"/>
      <c r="G21" s="640" t="s">
        <v>799</v>
      </c>
      <c r="H21" s="640"/>
      <c r="I21" s="640"/>
      <c r="J21" s="640"/>
      <c r="K21" s="640"/>
      <c r="L21" s="641"/>
    </row>
    <row r="22" spans="2:12" ht="20.100000000000001" customHeight="1">
      <c r="B22" s="638" t="s">
        <v>90</v>
      </c>
      <c r="C22" s="639"/>
      <c r="D22" s="639"/>
      <c r="E22" s="639"/>
      <c r="F22" s="639"/>
      <c r="G22" s="640" t="str">
        <f>MIR!H5</f>
        <v>Alumnos</v>
      </c>
      <c r="H22" s="640"/>
      <c r="I22" s="640"/>
      <c r="J22" s="640"/>
      <c r="K22" s="640"/>
      <c r="L22" s="641"/>
    </row>
    <row r="23" spans="2:12">
      <c r="B23" s="638" t="s">
        <v>91</v>
      </c>
      <c r="C23" s="639"/>
      <c r="D23" s="639"/>
      <c r="E23" s="639"/>
      <c r="F23" s="639"/>
      <c r="G23" s="640" t="str">
        <f>MIR!L5</f>
        <v>Unidad de Transparencia.</v>
      </c>
      <c r="H23" s="640"/>
      <c r="I23" s="640"/>
      <c r="J23" s="640"/>
      <c r="K23" s="640"/>
      <c r="L23" s="641"/>
    </row>
    <row r="24" spans="2:12" ht="20.100000000000001" customHeight="1">
      <c r="B24" s="638" t="s">
        <v>92</v>
      </c>
      <c r="C24" s="639"/>
      <c r="D24" s="639"/>
      <c r="E24" s="639"/>
      <c r="F24" s="639"/>
      <c r="G24" s="640" t="str">
        <f>F14</f>
        <v>Anual</v>
      </c>
      <c r="H24" s="640"/>
      <c r="I24" s="640"/>
      <c r="J24" s="640"/>
      <c r="K24" s="640"/>
      <c r="L24" s="641"/>
    </row>
    <row r="25" spans="2:12" ht="20.100000000000001" customHeight="1">
      <c r="B25" s="638" t="s">
        <v>93</v>
      </c>
      <c r="C25" s="639"/>
      <c r="D25" s="639"/>
      <c r="E25" s="639"/>
      <c r="F25" s="639"/>
      <c r="G25" s="640" t="s">
        <v>178</v>
      </c>
      <c r="H25" s="640"/>
      <c r="I25" s="640"/>
      <c r="J25" s="640"/>
      <c r="K25" s="640"/>
      <c r="L25" s="641"/>
    </row>
    <row r="26" spans="2:12">
      <c r="B26" s="638" t="s">
        <v>94</v>
      </c>
      <c r="C26" s="639"/>
      <c r="D26" s="639"/>
      <c r="E26" s="639"/>
      <c r="F26" s="639"/>
      <c r="G26" s="640" t="str">
        <f>MIR!L5</f>
        <v>Unidad de Transparencia.</v>
      </c>
      <c r="H26" s="640"/>
      <c r="I26" s="640"/>
      <c r="J26" s="640"/>
      <c r="K26" s="640"/>
      <c r="L26" s="641"/>
    </row>
    <row r="27" spans="2:12" ht="20.100000000000001" customHeight="1" thickBot="1">
      <c r="B27" s="658" t="s">
        <v>95</v>
      </c>
      <c r="C27" s="659"/>
      <c r="D27" s="659"/>
      <c r="E27" s="659"/>
      <c r="F27" s="659"/>
      <c r="G27" s="660">
        <v>45590</v>
      </c>
      <c r="H27" s="661"/>
      <c r="I27" s="661"/>
      <c r="J27" s="661"/>
      <c r="K27" s="661"/>
      <c r="L27" s="662"/>
    </row>
    <row r="28" spans="2:12" ht="20.100000000000001" customHeight="1" thickBot="1">
      <c r="B28" s="651" t="s">
        <v>96</v>
      </c>
      <c r="C28" s="651"/>
      <c r="D28" s="651"/>
      <c r="E28" s="651"/>
      <c r="F28" s="651"/>
      <c r="G28" s="651"/>
      <c r="H28" s="651"/>
      <c r="I28" s="651"/>
      <c r="J28" s="651"/>
      <c r="K28" s="651"/>
      <c r="L28" s="651"/>
    </row>
    <row r="29" spans="2:12" ht="20.100000000000001" customHeight="1">
      <c r="B29" s="652" t="s">
        <v>86</v>
      </c>
      <c r="C29" s="653"/>
      <c r="D29" s="653"/>
      <c r="E29" s="653"/>
      <c r="F29" s="653"/>
      <c r="G29" s="654" t="s">
        <v>800</v>
      </c>
      <c r="H29" s="654"/>
      <c r="I29" s="654"/>
      <c r="J29" s="654"/>
      <c r="K29" s="654"/>
      <c r="L29" s="655"/>
    </row>
    <row r="30" spans="2:12" ht="37.5" customHeight="1">
      <c r="B30" s="638" t="s">
        <v>89</v>
      </c>
      <c r="C30" s="639"/>
      <c r="D30" s="639"/>
      <c r="E30" s="639"/>
      <c r="F30" s="639"/>
      <c r="G30" s="640" t="s">
        <v>801</v>
      </c>
      <c r="H30" s="640"/>
      <c r="I30" s="640"/>
      <c r="J30" s="640"/>
      <c r="K30" s="640"/>
      <c r="L30" s="641"/>
    </row>
    <row r="31" spans="2:12" ht="20.100000000000001" customHeight="1">
      <c r="B31" s="638" t="s">
        <v>90</v>
      </c>
      <c r="C31" s="639"/>
      <c r="D31" s="639"/>
      <c r="E31" s="639"/>
      <c r="F31" s="639"/>
      <c r="G31" s="640" t="str">
        <f>MIR!H5</f>
        <v>Alumnos</v>
      </c>
      <c r="H31" s="640"/>
      <c r="I31" s="640"/>
      <c r="J31" s="640"/>
      <c r="K31" s="640"/>
      <c r="L31" s="641"/>
    </row>
    <row r="32" spans="2:12">
      <c r="B32" s="638" t="s">
        <v>91</v>
      </c>
      <c r="C32" s="639"/>
      <c r="D32" s="639"/>
      <c r="E32" s="639"/>
      <c r="F32" s="639"/>
      <c r="G32" s="640" t="str">
        <f>G23</f>
        <v>Unidad de Transparencia.</v>
      </c>
      <c r="H32" s="640"/>
      <c r="I32" s="640"/>
      <c r="J32" s="640"/>
      <c r="K32" s="640"/>
      <c r="L32" s="641"/>
    </row>
    <row r="33" spans="2:13" ht="20.100000000000001" customHeight="1">
      <c r="B33" s="638" t="s">
        <v>92</v>
      </c>
      <c r="C33" s="639"/>
      <c r="D33" s="639"/>
      <c r="E33" s="639"/>
      <c r="F33" s="639"/>
      <c r="G33" s="640" t="str">
        <f>G24</f>
        <v>Anual</v>
      </c>
      <c r="H33" s="640"/>
      <c r="I33" s="640"/>
      <c r="J33" s="640"/>
      <c r="K33" s="640"/>
      <c r="L33" s="641"/>
      <c r="M33" s="70" t="s">
        <v>7</v>
      </c>
    </row>
    <row r="34" spans="2:13" ht="20.100000000000001" customHeight="1">
      <c r="B34" s="638" t="s">
        <v>93</v>
      </c>
      <c r="C34" s="639"/>
      <c r="D34" s="639"/>
      <c r="E34" s="639"/>
      <c r="F34" s="639"/>
      <c r="G34" s="640" t="s">
        <v>178</v>
      </c>
      <c r="H34" s="640"/>
      <c r="I34" s="640"/>
      <c r="J34" s="640"/>
      <c r="K34" s="640"/>
      <c r="L34" s="641"/>
    </row>
    <row r="35" spans="2:13">
      <c r="B35" s="638" t="s">
        <v>94</v>
      </c>
      <c r="C35" s="639"/>
      <c r="D35" s="639"/>
      <c r="E35" s="639"/>
      <c r="F35" s="639"/>
      <c r="G35" s="640" t="str">
        <f>G26</f>
        <v>Unidad de Transparencia.</v>
      </c>
      <c r="H35" s="640"/>
      <c r="I35" s="640"/>
      <c r="J35" s="640"/>
      <c r="K35" s="640"/>
      <c r="L35" s="641"/>
    </row>
    <row r="36" spans="2:13" ht="20.100000000000001" customHeight="1" thickBot="1">
      <c r="B36" s="658" t="s">
        <v>95</v>
      </c>
      <c r="C36" s="659"/>
      <c r="D36" s="659"/>
      <c r="E36" s="659"/>
      <c r="F36" s="659"/>
      <c r="G36" s="660">
        <v>45590</v>
      </c>
      <c r="H36" s="661"/>
      <c r="I36" s="661"/>
      <c r="J36" s="661"/>
      <c r="K36" s="661"/>
      <c r="L36" s="662"/>
    </row>
    <row r="37" spans="2:13" ht="16.5" thickBot="1">
      <c r="B37" s="651" t="s">
        <v>97</v>
      </c>
      <c r="C37" s="651"/>
      <c r="D37" s="651"/>
      <c r="E37" s="651"/>
      <c r="F37" s="651"/>
      <c r="G37" s="651"/>
      <c r="H37" s="651"/>
      <c r="I37" s="651"/>
      <c r="J37" s="651"/>
      <c r="K37" s="651"/>
      <c r="L37" s="651"/>
    </row>
    <row r="38" spans="2:13" ht="20.100000000000001" customHeight="1">
      <c r="B38" s="652" t="s">
        <v>86</v>
      </c>
      <c r="C38" s="653"/>
      <c r="D38" s="653"/>
      <c r="E38" s="653"/>
      <c r="F38" s="653"/>
      <c r="G38" s="654"/>
      <c r="H38" s="654"/>
      <c r="I38" s="654"/>
      <c r="J38" s="654"/>
      <c r="K38" s="654"/>
      <c r="L38" s="655"/>
    </row>
    <row r="39" spans="2:13" ht="20.100000000000001" customHeight="1">
      <c r="B39" s="638" t="s">
        <v>89</v>
      </c>
      <c r="C39" s="639"/>
      <c r="D39" s="639"/>
      <c r="E39" s="639"/>
      <c r="F39" s="639"/>
    </row>
    <row r="40" spans="2:13" ht="20.100000000000001" customHeight="1">
      <c r="B40" s="638" t="s">
        <v>90</v>
      </c>
      <c r="C40" s="639"/>
      <c r="D40" s="639"/>
      <c r="E40" s="639"/>
      <c r="F40" s="639"/>
      <c r="G40" s="640"/>
      <c r="H40" s="640"/>
      <c r="I40" s="640"/>
      <c r="J40" s="640"/>
      <c r="K40" s="640"/>
      <c r="L40" s="641"/>
    </row>
    <row r="41" spans="2:13" ht="20.100000000000001" customHeight="1">
      <c r="B41" s="638" t="s">
        <v>91</v>
      </c>
      <c r="C41" s="639"/>
      <c r="D41" s="639"/>
      <c r="E41" s="639"/>
      <c r="F41" s="639"/>
      <c r="G41" s="640"/>
      <c r="H41" s="640"/>
      <c r="I41" s="640"/>
      <c r="J41" s="640"/>
      <c r="K41" s="640"/>
      <c r="L41" s="641"/>
    </row>
    <row r="42" spans="2:13" ht="20.100000000000001" customHeight="1">
      <c r="B42" s="638" t="s">
        <v>92</v>
      </c>
      <c r="C42" s="639"/>
      <c r="D42" s="639"/>
      <c r="E42" s="639"/>
      <c r="F42" s="639"/>
      <c r="G42" s="640"/>
      <c r="H42" s="640"/>
      <c r="I42" s="640"/>
      <c r="J42" s="640"/>
      <c r="K42" s="640"/>
      <c r="L42" s="641"/>
    </row>
    <row r="43" spans="2:13" ht="20.100000000000001" customHeight="1">
      <c r="B43" s="638" t="s">
        <v>93</v>
      </c>
      <c r="C43" s="639"/>
      <c r="D43" s="639"/>
      <c r="E43" s="639"/>
      <c r="F43" s="639"/>
      <c r="G43" s="640"/>
      <c r="H43" s="640"/>
      <c r="I43" s="640"/>
      <c r="J43" s="640"/>
      <c r="K43" s="640"/>
      <c r="L43" s="641"/>
    </row>
    <row r="44" spans="2:13" ht="20.100000000000001" customHeight="1">
      <c r="B44" s="638" t="s">
        <v>94</v>
      </c>
      <c r="C44" s="639"/>
      <c r="D44" s="639"/>
      <c r="E44" s="639"/>
      <c r="F44" s="639"/>
      <c r="G44" s="640"/>
      <c r="H44" s="640"/>
      <c r="I44" s="640"/>
      <c r="J44" s="640"/>
      <c r="K44" s="640"/>
      <c r="L44" s="641"/>
    </row>
    <row r="45" spans="2:13" ht="20.100000000000001" customHeight="1" thickBot="1">
      <c r="B45" s="658" t="s">
        <v>95</v>
      </c>
      <c r="C45" s="659"/>
      <c r="D45" s="659"/>
      <c r="E45" s="659"/>
      <c r="F45" s="659"/>
      <c r="G45" s="661"/>
      <c r="H45" s="661"/>
      <c r="I45" s="661"/>
      <c r="J45" s="661"/>
      <c r="K45" s="661"/>
      <c r="L45" s="662"/>
    </row>
    <row r="46" spans="2:13">
      <c r="B46" s="666" t="s">
        <v>165</v>
      </c>
      <c r="C46" s="667"/>
      <c r="D46" s="667"/>
      <c r="E46" s="667"/>
      <c r="F46" s="668"/>
      <c r="G46" s="669" t="s">
        <v>166</v>
      </c>
      <c r="H46" s="667"/>
      <c r="I46" s="667"/>
      <c r="J46" s="667"/>
      <c r="K46" s="667"/>
      <c r="L46" s="670"/>
    </row>
    <row r="47" spans="2:13" ht="24.95" customHeight="1" thickBot="1">
      <c r="B47" s="671"/>
      <c r="C47" s="672"/>
      <c r="D47" s="672"/>
      <c r="E47" s="672"/>
      <c r="F47" s="673"/>
      <c r="G47" s="674"/>
      <c r="H47" s="672"/>
      <c r="I47" s="672"/>
      <c r="J47" s="672"/>
      <c r="K47" s="672"/>
      <c r="L47" s="675"/>
    </row>
    <row r="66" spans="2:2" ht="15">
      <c r="B66"/>
    </row>
  </sheetData>
  <mergeCells count="90">
    <mergeCell ref="B46:F46"/>
    <mergeCell ref="G46:L46"/>
    <mergeCell ref="B47:F47"/>
    <mergeCell ref="G47:L47"/>
    <mergeCell ref="B43:F43"/>
    <mergeCell ref="G43:L43"/>
    <mergeCell ref="B44:F44"/>
    <mergeCell ref="G44:L44"/>
    <mergeCell ref="B45:F45"/>
    <mergeCell ref="G45:L45"/>
    <mergeCell ref="B40:F40"/>
    <mergeCell ref="G40:L40"/>
    <mergeCell ref="B41:F41"/>
    <mergeCell ref="G41:L41"/>
    <mergeCell ref="B42:F42"/>
    <mergeCell ref="G42:L42"/>
    <mergeCell ref="B31:F31"/>
    <mergeCell ref="G31:L31"/>
    <mergeCell ref="B32:F32"/>
    <mergeCell ref="G32:L32"/>
    <mergeCell ref="B39:F39"/>
    <mergeCell ref="B33:F33"/>
    <mergeCell ref="G33:L33"/>
    <mergeCell ref="B34:F34"/>
    <mergeCell ref="G34:L34"/>
    <mergeCell ref="B35:F35"/>
    <mergeCell ref="G35:L35"/>
    <mergeCell ref="B36:F36"/>
    <mergeCell ref="G36:L36"/>
    <mergeCell ref="B37:L37"/>
    <mergeCell ref="B38:F38"/>
    <mergeCell ref="G38:L38"/>
    <mergeCell ref="G30:L30"/>
    <mergeCell ref="B29:F29"/>
    <mergeCell ref="G29:L29"/>
    <mergeCell ref="B23:F23"/>
    <mergeCell ref="G23:L23"/>
    <mergeCell ref="B24:F24"/>
    <mergeCell ref="G24:L24"/>
    <mergeCell ref="B25:F25"/>
    <mergeCell ref="G25:L25"/>
    <mergeCell ref="B26:F26"/>
    <mergeCell ref="G26:L26"/>
    <mergeCell ref="B27:F27"/>
    <mergeCell ref="G27:L27"/>
    <mergeCell ref="B28:L28"/>
    <mergeCell ref="B30:F30"/>
    <mergeCell ref="B22:F22"/>
    <mergeCell ref="G22:L22"/>
    <mergeCell ref="B17:C17"/>
    <mergeCell ref="E17:F17"/>
    <mergeCell ref="G17:H17"/>
    <mergeCell ref="I17:J17"/>
    <mergeCell ref="K17:L17"/>
    <mergeCell ref="B18:L18"/>
    <mergeCell ref="B19:L19"/>
    <mergeCell ref="B20:F20"/>
    <mergeCell ref="G20:L20"/>
    <mergeCell ref="B21:F21"/>
    <mergeCell ref="G21:L21"/>
    <mergeCell ref="C13:E13"/>
    <mergeCell ref="C14:E14"/>
    <mergeCell ref="B15:F15"/>
    <mergeCell ref="G15:L15"/>
    <mergeCell ref="B16:C16"/>
    <mergeCell ref="E16:F16"/>
    <mergeCell ref="G16:H16"/>
    <mergeCell ref="I16:J16"/>
    <mergeCell ref="K16:L16"/>
    <mergeCell ref="B12:G12"/>
    <mergeCell ref="H12:I12"/>
    <mergeCell ref="J12:L12"/>
    <mergeCell ref="B6:L6"/>
    <mergeCell ref="C7:D7"/>
    <mergeCell ref="I7:J7"/>
    <mergeCell ref="C8:D8"/>
    <mergeCell ref="I8:J8"/>
    <mergeCell ref="B9:L9"/>
    <mergeCell ref="C10:F10"/>
    <mergeCell ref="H10:L10"/>
    <mergeCell ref="G11:H11"/>
    <mergeCell ref="I11:J11"/>
    <mergeCell ref="K11:L11"/>
    <mergeCell ref="B2:B3"/>
    <mergeCell ref="E2:L3"/>
    <mergeCell ref="B4:L4"/>
    <mergeCell ref="D5:E5"/>
    <mergeCell ref="F5:G5"/>
    <mergeCell ref="H5:I5"/>
    <mergeCell ref="J5:L5"/>
  </mergeCells>
  <pageMargins left="0.70866141732283472" right="0.70866141732283472" top="0.74803149606299213" bottom="0.74803149606299213" header="0.31496062992125984" footer="0.31496062992125984"/>
  <pageSetup paperSize="9" scale="60" fitToHeight="2" orientation="portrait" horizontalDpi="0" verticalDpi="0" r:id="rId1"/>
  <drawing r:id="rId2"/>
  <extLst>
    <ext xmlns:x14="http://schemas.microsoft.com/office/spreadsheetml/2009/9/main" uri="{CCE6A557-97BC-4b89-ADB6-D9C93CAAB3DF}">
      <x14:dataValidations xmlns:xm="http://schemas.microsoft.com/office/excel/2006/main" count="5">
        <x14:dataValidation type="list" allowBlank="1" showInputMessage="1" showErrorMessage="1">
          <x14:formula1>
            <xm:f>Hoja4!$C$3:$C$8</xm:f>
          </x14:formula1>
          <xm:sqref>E11</xm:sqref>
        </x14:dataValidation>
        <x14:dataValidation type="list" allowBlank="1" showInputMessage="1" showErrorMessage="1">
          <x14:formula1>
            <xm:f>Hoja4!$E$3:$E$37</xm:f>
          </x14:formula1>
          <xm:sqref>M5:N9 J5</xm:sqref>
        </x14:dataValidation>
        <x14:dataValidation type="list" allowBlank="1" showInputMessage="1" showErrorMessage="1">
          <x14:formula1>
            <xm:f>Hoja4!$F$3:$F$5</xm:f>
          </x14:formula1>
          <xm:sqref>K11:L11</xm:sqref>
        </x14:dataValidation>
        <x14:dataValidation type="list" allowBlank="1" showInputMessage="1" showErrorMessage="1">
          <x14:formula1>
            <xm:f>Hoja4!$B$3:$B$7</xm:f>
          </x14:formula1>
          <xm:sqref>C11</xm:sqref>
        </x14:dataValidation>
        <x14:dataValidation type="list" allowBlank="1" showInputMessage="1" showErrorMessage="1">
          <x14:formula1>
            <xm:f>Hoja4!$D$3:$D$6</xm:f>
          </x14:formula1>
          <xm:sqref>G11:H11</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66"/>
  <sheetViews>
    <sheetView topLeftCell="A10" zoomScaleNormal="100" workbookViewId="0">
      <selection activeCell="O38" sqref="O38"/>
    </sheetView>
  </sheetViews>
  <sheetFormatPr baseColWidth="10" defaultColWidth="8" defaultRowHeight="12.75"/>
  <cols>
    <col min="1" max="1" width="2.140625" style="70" customWidth="1"/>
    <col min="2" max="2" width="18.140625" style="70" customWidth="1"/>
    <col min="3" max="3" width="10.5703125" style="70" customWidth="1"/>
    <col min="4" max="4" width="11.5703125" style="70" customWidth="1"/>
    <col min="5" max="5" width="11.7109375" style="70" bestFit="1" customWidth="1"/>
    <col min="6" max="6" width="18.5703125" style="70" bestFit="1" customWidth="1"/>
    <col min="7" max="7" width="15.7109375" style="70" customWidth="1"/>
    <col min="8" max="8" width="10.7109375" style="70" customWidth="1"/>
    <col min="9" max="11" width="10.85546875" style="70" customWidth="1"/>
    <col min="12" max="12" width="10.7109375" style="70" customWidth="1"/>
    <col min="13" max="13" width="2" style="70" customWidth="1"/>
    <col min="14" max="16384" width="8" style="70"/>
  </cols>
  <sheetData>
    <row r="1" spans="2:14" ht="13.5" thickBot="1"/>
    <row r="2" spans="2:14" ht="24.95" customHeight="1">
      <c r="B2" s="587"/>
      <c r="C2" s="107" t="s">
        <v>107</v>
      </c>
      <c r="D2" s="71" t="s">
        <v>218</v>
      </c>
      <c r="E2" s="589" t="s">
        <v>100</v>
      </c>
      <c r="F2" s="590"/>
      <c r="G2" s="590"/>
      <c r="H2" s="590"/>
      <c r="I2" s="590"/>
      <c r="J2" s="590"/>
      <c r="K2" s="590"/>
      <c r="L2" s="591"/>
    </row>
    <row r="3" spans="2:14" ht="44.25" customHeight="1" thickBot="1">
      <c r="B3" s="588"/>
      <c r="C3" s="86" t="s">
        <v>98</v>
      </c>
      <c r="D3" s="87">
        <v>1</v>
      </c>
      <c r="E3" s="592"/>
      <c r="F3" s="593"/>
      <c r="G3" s="593"/>
      <c r="H3" s="593"/>
      <c r="I3" s="593"/>
      <c r="J3" s="593"/>
      <c r="K3" s="593"/>
      <c r="L3" s="594"/>
    </row>
    <row r="4" spans="2:14" ht="24.95" customHeight="1" thickBot="1">
      <c r="B4" s="595" t="s">
        <v>168</v>
      </c>
      <c r="C4" s="596"/>
      <c r="D4" s="596"/>
      <c r="E4" s="596"/>
      <c r="F4" s="596"/>
      <c r="G4" s="596"/>
      <c r="H4" s="596"/>
      <c r="I4" s="596"/>
      <c r="J4" s="596"/>
      <c r="K4" s="596"/>
      <c r="L4" s="597"/>
    </row>
    <row r="5" spans="2:14" ht="44.25" customHeight="1" thickBot="1">
      <c r="B5" s="106" t="s">
        <v>170</v>
      </c>
      <c r="C5" s="104"/>
      <c r="D5" s="598" t="s">
        <v>99</v>
      </c>
      <c r="E5" s="598"/>
      <c r="F5" s="599"/>
      <c r="G5" s="599"/>
      <c r="H5" s="598" t="s">
        <v>105</v>
      </c>
      <c r="I5" s="598"/>
      <c r="J5" s="676" t="s">
        <v>131</v>
      </c>
      <c r="K5" s="676"/>
      <c r="L5" s="677"/>
      <c r="M5" s="103"/>
      <c r="N5" s="103"/>
    </row>
    <row r="6" spans="2:14" ht="24.95" customHeight="1" thickBot="1">
      <c r="B6" s="595" t="s">
        <v>179</v>
      </c>
      <c r="C6" s="596"/>
      <c r="D6" s="596"/>
      <c r="E6" s="596"/>
      <c r="F6" s="596"/>
      <c r="G6" s="596"/>
      <c r="H6" s="596"/>
      <c r="I6" s="596"/>
      <c r="J6" s="596"/>
      <c r="K6" s="596"/>
      <c r="L6" s="597"/>
      <c r="M6" s="103"/>
      <c r="N6" s="103"/>
    </row>
    <row r="7" spans="2:14" ht="24.95" customHeight="1" thickBot="1">
      <c r="B7" s="109" t="s">
        <v>180</v>
      </c>
      <c r="C7" s="595" t="s">
        <v>169</v>
      </c>
      <c r="D7" s="597"/>
      <c r="E7" s="109" t="s">
        <v>181</v>
      </c>
      <c r="F7" s="109" t="s">
        <v>182</v>
      </c>
      <c r="G7" s="109" t="s">
        <v>187</v>
      </c>
      <c r="H7" s="110" t="s">
        <v>183</v>
      </c>
      <c r="I7" s="605" t="s">
        <v>184</v>
      </c>
      <c r="J7" s="606"/>
      <c r="K7" s="109" t="s">
        <v>185</v>
      </c>
      <c r="L7" s="109" t="s">
        <v>186</v>
      </c>
      <c r="M7" s="103"/>
      <c r="N7" s="103"/>
    </row>
    <row r="8" spans="2:14" ht="44.25" customHeight="1" thickBot="1">
      <c r="B8" s="112" t="s">
        <v>208</v>
      </c>
      <c r="C8" s="607" t="s">
        <v>209</v>
      </c>
      <c r="D8" s="608"/>
      <c r="E8" s="111" t="s">
        <v>210</v>
      </c>
      <c r="F8" s="111" t="s">
        <v>211</v>
      </c>
      <c r="G8" s="198" t="str">
        <f>'Ficha de indicador 1 (FIN) '!G8</f>
        <v>1100122 1500522</v>
      </c>
      <c r="H8" s="111" t="s">
        <v>212</v>
      </c>
      <c r="I8" s="607" t="s">
        <v>213</v>
      </c>
      <c r="J8" s="608"/>
      <c r="K8" s="198">
        <f>'Ficha de indicador 1 (FIN) '!K8</f>
        <v>0</v>
      </c>
      <c r="L8" s="113" t="str">
        <f>'Ficha de indicador 1 (FIN) '!L8</f>
        <v>31111-3601</v>
      </c>
      <c r="M8" s="103"/>
      <c r="N8" s="103"/>
    </row>
    <row r="9" spans="2:14" ht="24.95" customHeight="1" thickBot="1">
      <c r="B9" s="609" t="s">
        <v>85</v>
      </c>
      <c r="C9" s="610"/>
      <c r="D9" s="610"/>
      <c r="E9" s="610"/>
      <c r="F9" s="610"/>
      <c r="G9" s="610"/>
      <c r="H9" s="610"/>
      <c r="I9" s="610"/>
      <c r="J9" s="610"/>
      <c r="K9" s="610"/>
      <c r="L9" s="611"/>
      <c r="M9" s="103"/>
      <c r="N9" s="103"/>
    </row>
    <row r="10" spans="2:14" ht="57.75" customHeight="1" thickBot="1">
      <c r="B10" s="105" t="s">
        <v>102</v>
      </c>
      <c r="C10" s="612" t="str">
        <f>MIR!D6</f>
        <v>Promedio de alumnos becados que concluyen el ciclo escolar</v>
      </c>
      <c r="D10" s="613"/>
      <c r="E10" s="613"/>
      <c r="F10" s="613"/>
      <c r="G10" s="92" t="s">
        <v>103</v>
      </c>
      <c r="H10" s="614" t="s">
        <v>310</v>
      </c>
      <c r="I10" s="615"/>
      <c r="J10" s="615"/>
      <c r="K10" s="615"/>
      <c r="L10" s="616"/>
    </row>
    <row r="11" spans="2:14" ht="30" customHeight="1" thickBot="1">
      <c r="B11" s="96" t="s">
        <v>104</v>
      </c>
      <c r="C11" s="93" t="s">
        <v>110</v>
      </c>
      <c r="D11" s="94" t="s">
        <v>106</v>
      </c>
      <c r="E11" s="95" t="s">
        <v>112</v>
      </c>
      <c r="F11" s="97" t="s">
        <v>120</v>
      </c>
      <c r="G11" s="617" t="s">
        <v>118</v>
      </c>
      <c r="H11" s="617"/>
      <c r="I11" s="618" t="s">
        <v>173</v>
      </c>
      <c r="J11" s="618"/>
      <c r="K11" s="619" t="s">
        <v>158</v>
      </c>
      <c r="L11" s="620"/>
    </row>
    <row r="12" spans="2:14" ht="31.5" customHeight="1" thickBot="1">
      <c r="B12" s="602" t="s">
        <v>159</v>
      </c>
      <c r="C12" s="603"/>
      <c r="D12" s="603"/>
      <c r="E12" s="603"/>
      <c r="F12" s="603"/>
      <c r="G12" s="604"/>
      <c r="H12" s="603" t="s">
        <v>160</v>
      </c>
      <c r="I12" s="603"/>
      <c r="J12" s="602" t="s">
        <v>160</v>
      </c>
      <c r="K12" s="603"/>
      <c r="L12" s="604"/>
    </row>
    <row r="13" spans="2:14" ht="26.25" customHeight="1">
      <c r="B13" s="84" t="s">
        <v>161</v>
      </c>
      <c r="C13" s="621" t="s">
        <v>162</v>
      </c>
      <c r="D13" s="621"/>
      <c r="E13" s="622"/>
      <c r="F13" s="88" t="s">
        <v>171</v>
      </c>
      <c r="G13" s="116" t="s">
        <v>167</v>
      </c>
      <c r="H13" s="114" t="s">
        <v>163</v>
      </c>
      <c r="I13" s="120" t="s">
        <v>164</v>
      </c>
      <c r="J13" s="121"/>
      <c r="K13" s="82"/>
      <c r="L13" s="83"/>
    </row>
    <row r="14" spans="2:14" ht="108" customHeight="1" thickBot="1">
      <c r="B14" s="117" t="str">
        <f>MIR!E6</f>
        <v>(Número  de alumnos que concluyen el ciclo escolar / Numero de alumnos becados)*100</v>
      </c>
      <c r="C14" s="623" t="s">
        <v>803</v>
      </c>
      <c r="D14" s="624"/>
      <c r="E14" s="625"/>
      <c r="F14" s="118" t="str">
        <f>MIR!K6</f>
        <v>Trimestral</v>
      </c>
      <c r="G14" s="119" t="str">
        <f>MIR!H6</f>
        <v>Alumno</v>
      </c>
      <c r="H14" s="115" t="s">
        <v>220</v>
      </c>
      <c r="I14" s="163" t="s">
        <v>221</v>
      </c>
      <c r="J14" s="122" t="s">
        <v>224</v>
      </c>
      <c r="K14" s="118" t="s">
        <v>223</v>
      </c>
      <c r="L14" s="119" t="s">
        <v>222</v>
      </c>
    </row>
    <row r="15" spans="2:14" ht="24.95" customHeight="1" thickBot="1">
      <c r="B15" s="626" t="s">
        <v>172</v>
      </c>
      <c r="C15" s="627"/>
      <c r="D15" s="627"/>
      <c r="E15" s="627"/>
      <c r="F15" s="628"/>
      <c r="G15" s="629" t="s">
        <v>87</v>
      </c>
      <c r="H15" s="630"/>
      <c r="I15" s="630"/>
      <c r="J15" s="630"/>
      <c r="K15" s="630"/>
      <c r="L15" s="631"/>
    </row>
    <row r="16" spans="2:14" ht="24.95" customHeight="1" thickBot="1">
      <c r="B16" s="632" t="s">
        <v>175</v>
      </c>
      <c r="C16" s="633"/>
      <c r="D16" s="108" t="s">
        <v>176</v>
      </c>
      <c r="E16" s="633" t="s">
        <v>164</v>
      </c>
      <c r="F16" s="634"/>
      <c r="G16" s="635" t="s">
        <v>175</v>
      </c>
      <c r="H16" s="636"/>
      <c r="I16" s="636" t="s">
        <v>176</v>
      </c>
      <c r="J16" s="636"/>
      <c r="K16" s="636" t="s">
        <v>164</v>
      </c>
      <c r="L16" s="637"/>
    </row>
    <row r="17" spans="2:12" ht="24.95" customHeight="1" thickBot="1">
      <c r="B17" s="678">
        <f>MIR!I6</f>
        <v>432</v>
      </c>
      <c r="C17" s="643"/>
      <c r="D17" s="85">
        <v>2022</v>
      </c>
      <c r="E17" s="644" t="s">
        <v>790</v>
      </c>
      <c r="F17" s="645"/>
      <c r="G17" s="680">
        <f>MIR!J6</f>
        <v>1</v>
      </c>
      <c r="H17" s="647"/>
      <c r="I17" s="648">
        <v>2023</v>
      </c>
      <c r="J17" s="649"/>
      <c r="K17" s="650" t="s">
        <v>228</v>
      </c>
      <c r="L17" s="647"/>
    </row>
    <row r="18" spans="2:12" ht="30" customHeight="1" thickBot="1">
      <c r="B18" s="602" t="s">
        <v>174</v>
      </c>
      <c r="C18" s="603"/>
      <c r="D18" s="603"/>
      <c r="E18" s="603"/>
      <c r="F18" s="603"/>
      <c r="G18" s="603"/>
      <c r="H18" s="603"/>
      <c r="I18" s="603"/>
      <c r="J18" s="603"/>
      <c r="K18" s="603"/>
      <c r="L18" s="604"/>
    </row>
    <row r="19" spans="2:12" ht="30" customHeight="1" thickBot="1">
      <c r="B19" s="651" t="s">
        <v>177</v>
      </c>
      <c r="C19" s="651"/>
      <c r="D19" s="651"/>
      <c r="E19" s="651"/>
      <c r="F19" s="651"/>
      <c r="G19" s="651"/>
      <c r="H19" s="651"/>
      <c r="I19" s="651"/>
      <c r="J19" s="651"/>
      <c r="K19" s="651"/>
      <c r="L19" s="651"/>
    </row>
    <row r="20" spans="2:12" ht="20.100000000000001" customHeight="1">
      <c r="B20" s="652" t="s">
        <v>86</v>
      </c>
      <c r="C20" s="653"/>
      <c r="D20" s="653"/>
      <c r="E20" s="653"/>
      <c r="F20" s="653"/>
      <c r="G20" s="654" t="s">
        <v>798</v>
      </c>
      <c r="H20" s="654"/>
      <c r="I20" s="654"/>
      <c r="J20" s="654"/>
      <c r="K20" s="654"/>
      <c r="L20" s="655"/>
    </row>
    <row r="21" spans="2:12" ht="20.100000000000001" customHeight="1">
      <c r="B21" s="638" t="s">
        <v>89</v>
      </c>
      <c r="C21" s="639"/>
      <c r="D21" s="639"/>
      <c r="E21" s="639"/>
      <c r="F21" s="639"/>
      <c r="G21" s="640" t="s">
        <v>804</v>
      </c>
      <c r="H21" s="640"/>
      <c r="I21" s="640"/>
      <c r="J21" s="640"/>
      <c r="K21" s="640"/>
      <c r="L21" s="641"/>
    </row>
    <row r="22" spans="2:12" ht="20.100000000000001" customHeight="1">
      <c r="B22" s="638" t="s">
        <v>90</v>
      </c>
      <c r="C22" s="639"/>
      <c r="D22" s="639"/>
      <c r="E22" s="639"/>
      <c r="F22" s="639"/>
      <c r="G22" s="640" t="str">
        <f>G14</f>
        <v>Alumno</v>
      </c>
      <c r="H22" s="640"/>
      <c r="I22" s="640"/>
      <c r="J22" s="640"/>
      <c r="K22" s="640"/>
      <c r="L22" s="641"/>
    </row>
    <row r="23" spans="2:12" ht="45" customHeight="1">
      <c r="B23" s="638" t="s">
        <v>91</v>
      </c>
      <c r="C23" s="639"/>
      <c r="D23" s="639"/>
      <c r="E23" s="639"/>
      <c r="F23" s="639"/>
      <c r="G23" s="640" t="str">
        <f>MIR!M6</f>
        <v>https://www.plataformadetransparencia.org.mx/</v>
      </c>
      <c r="H23" s="640"/>
      <c r="I23" s="640"/>
      <c r="J23" s="640"/>
      <c r="K23" s="640"/>
      <c r="L23" s="641"/>
    </row>
    <row r="24" spans="2:12" ht="20.100000000000001" customHeight="1">
      <c r="B24" s="638" t="s">
        <v>92</v>
      </c>
      <c r="C24" s="639"/>
      <c r="D24" s="639"/>
      <c r="E24" s="639"/>
      <c r="F24" s="639"/>
      <c r="G24" s="640" t="str">
        <f>F14</f>
        <v>Trimestral</v>
      </c>
      <c r="H24" s="640"/>
      <c r="I24" s="640"/>
      <c r="J24" s="640"/>
      <c r="K24" s="640"/>
      <c r="L24" s="641"/>
    </row>
    <row r="25" spans="2:12" ht="20.100000000000001" customHeight="1">
      <c r="B25" s="638" t="s">
        <v>93</v>
      </c>
      <c r="C25" s="639"/>
      <c r="D25" s="639"/>
      <c r="E25" s="639"/>
      <c r="F25" s="639"/>
      <c r="G25" s="640" t="s">
        <v>178</v>
      </c>
      <c r="H25" s="640"/>
      <c r="I25" s="640"/>
      <c r="J25" s="640"/>
      <c r="K25" s="640"/>
      <c r="L25" s="641"/>
    </row>
    <row r="26" spans="2:12" ht="20.100000000000001" customHeight="1">
      <c r="B26" s="638" t="s">
        <v>94</v>
      </c>
      <c r="C26" s="639"/>
      <c r="D26" s="639"/>
      <c r="E26" s="639"/>
      <c r="F26" s="639"/>
      <c r="G26" s="640" t="str">
        <f>MIR!L6</f>
        <v>Unidad de Transparencia.</v>
      </c>
      <c r="H26" s="640"/>
      <c r="I26" s="640"/>
      <c r="J26" s="640"/>
      <c r="K26" s="640"/>
      <c r="L26" s="641"/>
    </row>
    <row r="27" spans="2:12" ht="20.100000000000001" customHeight="1" thickBot="1">
      <c r="B27" s="658" t="s">
        <v>95</v>
      </c>
      <c r="C27" s="659"/>
      <c r="D27" s="659"/>
      <c r="E27" s="659"/>
      <c r="F27" s="659"/>
      <c r="G27" s="660">
        <v>45139</v>
      </c>
      <c r="H27" s="661"/>
      <c r="I27" s="661"/>
      <c r="J27" s="661"/>
      <c r="K27" s="661"/>
      <c r="L27" s="662"/>
    </row>
    <row r="28" spans="2:12" ht="20.100000000000001" customHeight="1" thickBot="1">
      <c r="B28" s="651" t="s">
        <v>96</v>
      </c>
      <c r="C28" s="651"/>
      <c r="D28" s="651"/>
      <c r="E28" s="651"/>
      <c r="F28" s="651"/>
      <c r="G28" s="651"/>
      <c r="H28" s="651"/>
      <c r="I28" s="651"/>
      <c r="J28" s="651"/>
      <c r="K28" s="651"/>
      <c r="L28" s="651"/>
    </row>
    <row r="29" spans="2:12" ht="20.100000000000001" customHeight="1">
      <c r="B29" s="652" t="s">
        <v>86</v>
      </c>
      <c r="C29" s="653"/>
      <c r="D29" s="653"/>
      <c r="E29" s="653"/>
      <c r="F29" s="653"/>
      <c r="G29" s="654" t="s">
        <v>800</v>
      </c>
      <c r="H29" s="654"/>
      <c r="I29" s="654"/>
      <c r="J29" s="654"/>
      <c r="K29" s="654"/>
      <c r="L29" s="655"/>
    </row>
    <row r="30" spans="2:12" ht="20.100000000000001" customHeight="1">
      <c r="B30" s="638" t="s">
        <v>89</v>
      </c>
      <c r="C30" s="639"/>
      <c r="D30" s="639"/>
      <c r="E30" s="639"/>
      <c r="F30" s="639"/>
      <c r="G30" s="640" t="s">
        <v>805</v>
      </c>
      <c r="H30" s="640"/>
      <c r="I30" s="640"/>
      <c r="J30" s="640"/>
      <c r="K30" s="640"/>
      <c r="L30" s="641"/>
    </row>
    <row r="31" spans="2:12" ht="20.100000000000001" customHeight="1">
      <c r="B31" s="638" t="s">
        <v>90</v>
      </c>
      <c r="C31" s="639"/>
      <c r="D31" s="639"/>
      <c r="E31" s="639"/>
      <c r="F31" s="639"/>
      <c r="G31" s="640" t="str">
        <f>G22</f>
        <v>Alumno</v>
      </c>
      <c r="H31" s="640"/>
      <c r="I31" s="640"/>
      <c r="J31" s="640"/>
      <c r="K31" s="640"/>
      <c r="L31" s="641"/>
    </row>
    <row r="32" spans="2:12" ht="33" customHeight="1">
      <c r="B32" s="638" t="s">
        <v>91</v>
      </c>
      <c r="C32" s="639"/>
      <c r="D32" s="639"/>
      <c r="E32" s="639"/>
      <c r="F32" s="639"/>
      <c r="G32" s="640" t="str">
        <f>G23</f>
        <v>https://www.plataformadetransparencia.org.mx/</v>
      </c>
      <c r="H32" s="640"/>
      <c r="I32" s="640"/>
      <c r="J32" s="640"/>
      <c r="K32" s="640"/>
      <c r="L32" s="641"/>
    </row>
    <row r="33" spans="2:13" ht="20.100000000000001" customHeight="1">
      <c r="B33" s="638" t="s">
        <v>92</v>
      </c>
      <c r="C33" s="639"/>
      <c r="D33" s="639"/>
      <c r="E33" s="639"/>
      <c r="F33" s="639"/>
      <c r="G33" s="640" t="str">
        <f>G24</f>
        <v>Trimestral</v>
      </c>
      <c r="H33" s="640"/>
      <c r="I33" s="640"/>
      <c r="J33" s="640"/>
      <c r="K33" s="640"/>
      <c r="L33" s="641"/>
      <c r="M33" s="70" t="s">
        <v>7</v>
      </c>
    </row>
    <row r="34" spans="2:13" ht="20.100000000000001" customHeight="1">
      <c r="B34" s="638" t="s">
        <v>93</v>
      </c>
      <c r="C34" s="639"/>
      <c r="D34" s="639"/>
      <c r="E34" s="639"/>
      <c r="F34" s="639"/>
      <c r="G34" s="640" t="s">
        <v>178</v>
      </c>
      <c r="H34" s="640"/>
      <c r="I34" s="640"/>
      <c r="J34" s="640"/>
      <c r="K34" s="640"/>
      <c r="L34" s="641"/>
    </row>
    <row r="35" spans="2:13" ht="20.100000000000001" customHeight="1">
      <c r="B35" s="638" t="s">
        <v>94</v>
      </c>
      <c r="C35" s="639"/>
      <c r="D35" s="639"/>
      <c r="E35" s="639"/>
      <c r="F35" s="639"/>
      <c r="G35" s="640" t="str">
        <f>G26</f>
        <v>Unidad de Transparencia.</v>
      </c>
      <c r="H35" s="640"/>
      <c r="I35" s="640"/>
      <c r="J35" s="640"/>
      <c r="K35" s="640"/>
      <c r="L35" s="641"/>
    </row>
    <row r="36" spans="2:13" ht="20.100000000000001" customHeight="1" thickBot="1">
      <c r="B36" s="658" t="s">
        <v>95</v>
      </c>
      <c r="C36" s="659"/>
      <c r="D36" s="659"/>
      <c r="E36" s="659"/>
      <c r="F36" s="659"/>
      <c r="G36" s="660">
        <f>G27</f>
        <v>45139</v>
      </c>
      <c r="H36" s="661"/>
      <c r="I36" s="661"/>
      <c r="J36" s="661"/>
      <c r="K36" s="661"/>
      <c r="L36" s="662"/>
    </row>
    <row r="37" spans="2:13" ht="16.5" thickBot="1">
      <c r="B37" s="651" t="s">
        <v>97</v>
      </c>
      <c r="C37" s="651"/>
      <c r="D37" s="651"/>
      <c r="E37" s="651"/>
      <c r="F37" s="651"/>
      <c r="G37" s="651"/>
      <c r="H37" s="651"/>
      <c r="I37" s="651"/>
      <c r="J37" s="651"/>
      <c r="K37" s="651"/>
      <c r="L37" s="651"/>
    </row>
    <row r="38" spans="2:13" ht="20.100000000000001" customHeight="1">
      <c r="B38" s="652" t="s">
        <v>86</v>
      </c>
      <c r="C38" s="653"/>
      <c r="D38" s="653"/>
      <c r="E38" s="653"/>
      <c r="F38" s="653"/>
      <c r="G38" s="654"/>
      <c r="H38" s="654"/>
      <c r="I38" s="654"/>
      <c r="J38" s="654"/>
      <c r="K38" s="654"/>
      <c r="L38" s="655"/>
    </row>
    <row r="39" spans="2:13" ht="20.100000000000001" customHeight="1">
      <c r="B39" s="638" t="s">
        <v>89</v>
      </c>
      <c r="C39" s="639"/>
      <c r="D39" s="639"/>
      <c r="E39" s="639"/>
      <c r="F39" s="639"/>
      <c r="G39" s="640"/>
      <c r="H39" s="640"/>
      <c r="I39" s="640"/>
      <c r="J39" s="640"/>
      <c r="K39" s="640"/>
      <c r="L39" s="641"/>
    </row>
    <row r="40" spans="2:13" ht="20.100000000000001" customHeight="1">
      <c r="B40" s="638" t="s">
        <v>90</v>
      </c>
      <c r="C40" s="639"/>
      <c r="D40" s="639"/>
      <c r="E40" s="639"/>
      <c r="F40" s="639"/>
      <c r="G40" s="640"/>
      <c r="H40" s="640"/>
      <c r="I40" s="640"/>
      <c r="J40" s="640"/>
      <c r="K40" s="640"/>
      <c r="L40" s="641"/>
    </row>
    <row r="41" spans="2:13" ht="20.100000000000001" customHeight="1">
      <c r="B41" s="638" t="s">
        <v>91</v>
      </c>
      <c r="C41" s="639"/>
      <c r="D41" s="639"/>
      <c r="E41" s="639"/>
      <c r="F41" s="639"/>
      <c r="G41" s="640"/>
      <c r="H41" s="640"/>
      <c r="I41" s="640"/>
      <c r="J41" s="640"/>
      <c r="K41" s="640"/>
      <c r="L41" s="641"/>
    </row>
    <row r="42" spans="2:13" ht="20.100000000000001" customHeight="1">
      <c r="B42" s="638" t="s">
        <v>92</v>
      </c>
      <c r="C42" s="639"/>
      <c r="D42" s="639"/>
      <c r="E42" s="639"/>
      <c r="F42" s="639"/>
      <c r="G42" s="640"/>
      <c r="H42" s="640"/>
      <c r="I42" s="640"/>
      <c r="J42" s="640"/>
      <c r="K42" s="640"/>
      <c r="L42" s="641"/>
    </row>
    <row r="43" spans="2:13" ht="20.100000000000001" customHeight="1">
      <c r="B43" s="638" t="s">
        <v>93</v>
      </c>
      <c r="C43" s="639"/>
      <c r="D43" s="639"/>
      <c r="E43" s="639"/>
      <c r="F43" s="639"/>
      <c r="G43" s="640"/>
      <c r="H43" s="640"/>
      <c r="I43" s="640"/>
      <c r="J43" s="640"/>
      <c r="K43" s="640"/>
      <c r="L43" s="641"/>
    </row>
    <row r="44" spans="2:13" ht="20.100000000000001" customHeight="1">
      <c r="B44" s="638" t="s">
        <v>94</v>
      </c>
      <c r="C44" s="639"/>
      <c r="D44" s="639"/>
      <c r="E44" s="639"/>
      <c r="F44" s="639"/>
      <c r="G44" s="640"/>
      <c r="H44" s="640"/>
      <c r="I44" s="640"/>
      <c r="J44" s="640"/>
      <c r="K44" s="640"/>
      <c r="L44" s="641"/>
    </row>
    <row r="45" spans="2:13" ht="20.100000000000001" customHeight="1" thickBot="1">
      <c r="B45" s="658" t="s">
        <v>95</v>
      </c>
      <c r="C45" s="659"/>
      <c r="D45" s="659"/>
      <c r="E45" s="659"/>
      <c r="F45" s="659"/>
      <c r="G45" s="661"/>
      <c r="H45" s="661"/>
      <c r="I45" s="661"/>
      <c r="J45" s="661"/>
      <c r="K45" s="661"/>
      <c r="L45" s="662"/>
    </row>
    <row r="46" spans="2:13">
      <c r="B46" s="666" t="s">
        <v>165</v>
      </c>
      <c r="C46" s="667"/>
      <c r="D46" s="667"/>
      <c r="E46" s="667"/>
      <c r="F46" s="668"/>
      <c r="G46" s="669" t="s">
        <v>166</v>
      </c>
      <c r="H46" s="667"/>
      <c r="I46" s="667"/>
      <c r="J46" s="667"/>
      <c r="K46" s="667"/>
      <c r="L46" s="670"/>
    </row>
    <row r="47" spans="2:13" ht="24.95" customHeight="1" thickBot="1">
      <c r="B47" s="671"/>
      <c r="C47" s="672"/>
      <c r="D47" s="672"/>
      <c r="E47" s="672"/>
      <c r="F47" s="673"/>
      <c r="G47" s="674"/>
      <c r="H47" s="672"/>
      <c r="I47" s="672"/>
      <c r="J47" s="672"/>
      <c r="K47" s="672"/>
      <c r="L47" s="675"/>
    </row>
    <row r="66" spans="2:2" ht="15">
      <c r="B66"/>
    </row>
  </sheetData>
  <mergeCells count="91">
    <mergeCell ref="B46:F46"/>
    <mergeCell ref="G46:L46"/>
    <mergeCell ref="B47:F47"/>
    <mergeCell ref="G47:L47"/>
    <mergeCell ref="B2:B3"/>
    <mergeCell ref="B18:L18"/>
    <mergeCell ref="C14:E14"/>
    <mergeCell ref="G15:L15"/>
    <mergeCell ref="B15:F15"/>
    <mergeCell ref="C7:D7"/>
    <mergeCell ref="C13:E13"/>
    <mergeCell ref="K11:L11"/>
    <mergeCell ref="J12:L12"/>
    <mergeCell ref="H12:I12"/>
    <mergeCell ref="B12:G12"/>
    <mergeCell ref="B4:L4"/>
    <mergeCell ref="E2:L3"/>
    <mergeCell ref="D5:E5"/>
    <mergeCell ref="F5:G5"/>
    <mergeCell ref="H5:I5"/>
    <mergeCell ref="J5:L5"/>
    <mergeCell ref="G26:L26"/>
    <mergeCell ref="G27:L27"/>
    <mergeCell ref="B33:F33"/>
    <mergeCell ref="B34:F34"/>
    <mergeCell ref="B29:F29"/>
    <mergeCell ref="B30:F30"/>
    <mergeCell ref="B31:F31"/>
    <mergeCell ref="B32:F32"/>
    <mergeCell ref="B27:F27"/>
    <mergeCell ref="B26:F26"/>
    <mergeCell ref="G22:L22"/>
    <mergeCell ref="G23:L23"/>
    <mergeCell ref="G24:L24"/>
    <mergeCell ref="G25:L25"/>
    <mergeCell ref="E16:F16"/>
    <mergeCell ref="E17:F17"/>
    <mergeCell ref="B22:F22"/>
    <mergeCell ref="B23:F23"/>
    <mergeCell ref="B24:F24"/>
    <mergeCell ref="B25:F25"/>
    <mergeCell ref="B19:L19"/>
    <mergeCell ref="B20:F20"/>
    <mergeCell ref="G20:L20"/>
    <mergeCell ref="B21:F21"/>
    <mergeCell ref="B16:C16"/>
    <mergeCell ref="G21:L21"/>
    <mergeCell ref="B6:L6"/>
    <mergeCell ref="I7:J7"/>
    <mergeCell ref="I8:J8"/>
    <mergeCell ref="C8:D8"/>
    <mergeCell ref="K17:L17"/>
    <mergeCell ref="I17:J17"/>
    <mergeCell ref="K16:L16"/>
    <mergeCell ref="I16:J16"/>
    <mergeCell ref="G16:H16"/>
    <mergeCell ref="G17:H17"/>
    <mergeCell ref="B9:L9"/>
    <mergeCell ref="I11:J11"/>
    <mergeCell ref="C10:F10"/>
    <mergeCell ref="H10:L10"/>
    <mergeCell ref="G11:H11"/>
    <mergeCell ref="B17:C17"/>
    <mergeCell ref="B36:F36"/>
    <mergeCell ref="G36:L36"/>
    <mergeCell ref="B28:L28"/>
    <mergeCell ref="B37:L37"/>
    <mergeCell ref="B38:F38"/>
    <mergeCell ref="G38:L38"/>
    <mergeCell ref="G29:L29"/>
    <mergeCell ref="G30:L30"/>
    <mergeCell ref="G31:L31"/>
    <mergeCell ref="G32:L32"/>
    <mergeCell ref="G33:L33"/>
    <mergeCell ref="G34:L34"/>
    <mergeCell ref="B35:F35"/>
    <mergeCell ref="G35:L35"/>
    <mergeCell ref="B39:F39"/>
    <mergeCell ref="G39:L39"/>
    <mergeCell ref="B40:F40"/>
    <mergeCell ref="G40:L40"/>
    <mergeCell ref="B41:F41"/>
    <mergeCell ref="G41:L41"/>
    <mergeCell ref="B45:F45"/>
    <mergeCell ref="G45:L45"/>
    <mergeCell ref="B42:F42"/>
    <mergeCell ref="G42:L42"/>
    <mergeCell ref="B43:F43"/>
    <mergeCell ref="G43:L43"/>
    <mergeCell ref="B44:F44"/>
    <mergeCell ref="G44:L44"/>
  </mergeCells>
  <pageMargins left="0.70866141732283472" right="0.70866141732283472" top="0.74803149606299213" bottom="0.74803149606299213" header="0.31496062992125984" footer="0.31496062992125984"/>
  <pageSetup paperSize="9" scale="60" fitToHeight="2" orientation="portrait" horizontalDpi="0" verticalDpi="0" r:id="rId1"/>
  <drawing r:id="rId2"/>
  <extLst>
    <ext xmlns:x14="http://schemas.microsoft.com/office/spreadsheetml/2009/9/main" uri="{CCE6A557-97BC-4b89-ADB6-D9C93CAAB3DF}">
      <x14:dataValidations xmlns:xm="http://schemas.microsoft.com/office/excel/2006/main" count="5">
        <x14:dataValidation type="list" allowBlank="1" showInputMessage="1" showErrorMessage="1">
          <x14:formula1>
            <xm:f>Hoja4!$C$3:$C$8</xm:f>
          </x14:formula1>
          <xm:sqref>E11</xm:sqref>
        </x14:dataValidation>
        <x14:dataValidation type="list" allowBlank="1" showInputMessage="1" showErrorMessage="1">
          <x14:formula1>
            <xm:f>Hoja4!$E$3:$E$37</xm:f>
          </x14:formula1>
          <xm:sqref>M5:N9 J5</xm:sqref>
        </x14:dataValidation>
        <x14:dataValidation type="list" allowBlank="1" showInputMessage="1" showErrorMessage="1">
          <x14:formula1>
            <xm:f>Hoja4!$F$3:$F$5</xm:f>
          </x14:formula1>
          <xm:sqref>K11:L11</xm:sqref>
        </x14:dataValidation>
        <x14:dataValidation type="list" allowBlank="1" showInputMessage="1" showErrorMessage="1">
          <x14:formula1>
            <xm:f>Hoja4!$B$3:$B$7</xm:f>
          </x14:formula1>
          <xm:sqref>C11</xm:sqref>
        </x14:dataValidation>
        <x14:dataValidation type="list" allowBlank="1" showInputMessage="1" showErrorMessage="1">
          <x14:formula1>
            <xm:f>Hoja4!$D$3:$D$6</xm:f>
          </x14:formula1>
          <xm:sqref>G11:H11</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66"/>
  <sheetViews>
    <sheetView topLeftCell="A4" zoomScaleNormal="100" workbookViewId="0">
      <selection activeCell="N37" sqref="N37"/>
    </sheetView>
  </sheetViews>
  <sheetFormatPr baseColWidth="10" defaultColWidth="8" defaultRowHeight="12.75"/>
  <cols>
    <col min="1" max="1" width="2.140625" style="70" customWidth="1"/>
    <col min="2" max="2" width="18.140625" style="70" customWidth="1"/>
    <col min="3" max="3" width="10.5703125" style="70" customWidth="1"/>
    <col min="4" max="4" width="11.5703125" style="70" customWidth="1"/>
    <col min="5" max="5" width="11.7109375" style="70" bestFit="1" customWidth="1"/>
    <col min="6" max="6" width="18.5703125" style="70" bestFit="1" customWidth="1"/>
    <col min="7" max="7" width="15.7109375" style="70" customWidth="1"/>
    <col min="8" max="8" width="10.7109375" style="70" customWidth="1"/>
    <col min="9" max="11" width="10.85546875" style="70" customWidth="1"/>
    <col min="12" max="12" width="10.7109375" style="70" customWidth="1"/>
    <col min="13" max="13" width="2" style="70" customWidth="1"/>
    <col min="14" max="16384" width="8" style="70"/>
  </cols>
  <sheetData>
    <row r="1" spans="2:17" ht="13.5" thickBot="1"/>
    <row r="2" spans="2:17" ht="24.95" customHeight="1">
      <c r="B2" s="587"/>
      <c r="C2" s="107" t="s">
        <v>107</v>
      </c>
      <c r="D2" s="71" t="s">
        <v>231</v>
      </c>
      <c r="E2" s="589" t="s">
        <v>100</v>
      </c>
      <c r="F2" s="590"/>
      <c r="G2" s="590"/>
      <c r="H2" s="590"/>
      <c r="I2" s="590"/>
      <c r="J2" s="590"/>
      <c r="K2" s="590"/>
      <c r="L2" s="591"/>
    </row>
    <row r="3" spans="2:17" ht="44.25" customHeight="1" thickBot="1">
      <c r="B3" s="588"/>
      <c r="C3" s="86" t="s">
        <v>98</v>
      </c>
      <c r="D3" s="87">
        <v>1</v>
      </c>
      <c r="E3" s="592"/>
      <c r="F3" s="593"/>
      <c r="G3" s="593"/>
      <c r="H3" s="593"/>
      <c r="I3" s="593"/>
      <c r="J3" s="593"/>
      <c r="K3" s="593"/>
      <c r="L3" s="594"/>
    </row>
    <row r="4" spans="2:17" ht="24.95" customHeight="1" thickBot="1">
      <c r="B4" s="595" t="s">
        <v>168</v>
      </c>
      <c r="C4" s="596"/>
      <c r="D4" s="596"/>
      <c r="E4" s="596"/>
      <c r="F4" s="596"/>
      <c r="G4" s="596"/>
      <c r="H4" s="596"/>
      <c r="I4" s="596"/>
      <c r="J4" s="596"/>
      <c r="K4" s="596"/>
      <c r="L4" s="597"/>
    </row>
    <row r="5" spans="2:17" ht="44.25" customHeight="1" thickBot="1">
      <c r="B5" s="106" t="s">
        <v>170</v>
      </c>
      <c r="C5" s="194"/>
      <c r="D5" s="598" t="s">
        <v>99</v>
      </c>
      <c r="E5" s="598"/>
      <c r="F5" s="599"/>
      <c r="G5" s="599"/>
      <c r="H5" s="598" t="s">
        <v>105</v>
      </c>
      <c r="I5" s="598"/>
      <c r="J5" s="676" t="s">
        <v>131</v>
      </c>
      <c r="K5" s="676"/>
      <c r="L5" s="677"/>
      <c r="M5" s="103"/>
      <c r="N5" s="103"/>
    </row>
    <row r="6" spans="2:17" ht="24.95" customHeight="1" thickBot="1">
      <c r="B6" s="595" t="s">
        <v>179</v>
      </c>
      <c r="C6" s="596"/>
      <c r="D6" s="596"/>
      <c r="E6" s="596"/>
      <c r="F6" s="596"/>
      <c r="G6" s="596"/>
      <c r="H6" s="596"/>
      <c r="I6" s="596"/>
      <c r="J6" s="596"/>
      <c r="K6" s="596"/>
      <c r="L6" s="597"/>
      <c r="M6" s="103"/>
      <c r="N6" s="103"/>
    </row>
    <row r="7" spans="2:17" ht="24.95" customHeight="1" thickBot="1">
      <c r="B7" s="109" t="s">
        <v>180</v>
      </c>
      <c r="C7" s="595" t="s">
        <v>169</v>
      </c>
      <c r="D7" s="597"/>
      <c r="E7" s="109" t="s">
        <v>181</v>
      </c>
      <c r="F7" s="109" t="s">
        <v>182</v>
      </c>
      <c r="G7" s="109" t="s">
        <v>187</v>
      </c>
      <c r="H7" s="110" t="s">
        <v>183</v>
      </c>
      <c r="I7" s="605" t="s">
        <v>184</v>
      </c>
      <c r="J7" s="606"/>
      <c r="K7" s="109" t="s">
        <v>185</v>
      </c>
      <c r="L7" s="109" t="s">
        <v>186</v>
      </c>
      <c r="M7" s="103"/>
      <c r="N7" s="103"/>
    </row>
    <row r="8" spans="2:17" ht="44.25" customHeight="1" thickBot="1">
      <c r="B8" s="112" t="s">
        <v>208</v>
      </c>
      <c r="C8" s="607" t="s">
        <v>209</v>
      </c>
      <c r="D8" s="608"/>
      <c r="E8" s="111" t="s">
        <v>210</v>
      </c>
      <c r="F8" s="111" t="s">
        <v>211</v>
      </c>
      <c r="G8" s="198" t="str">
        <f>'Ficha de indicador 1 (FIN) '!G8</f>
        <v>1100122 1500522</v>
      </c>
      <c r="H8" s="111" t="s">
        <v>212</v>
      </c>
      <c r="I8" s="607" t="s">
        <v>213</v>
      </c>
      <c r="J8" s="608"/>
      <c r="K8" s="113">
        <f>'Ficha de indicador 1 (FIN) '!K8</f>
        <v>0</v>
      </c>
      <c r="L8" s="113" t="str">
        <f>'Ficha de indicador 1 (FIN) '!L8</f>
        <v>31111-3601</v>
      </c>
      <c r="M8" s="103"/>
      <c r="N8" s="103"/>
    </row>
    <row r="9" spans="2:17" ht="24.95" customHeight="1" thickBot="1">
      <c r="B9" s="609" t="s">
        <v>85</v>
      </c>
      <c r="C9" s="610"/>
      <c r="D9" s="610"/>
      <c r="E9" s="610"/>
      <c r="F9" s="610"/>
      <c r="G9" s="610"/>
      <c r="H9" s="610"/>
      <c r="I9" s="610"/>
      <c r="J9" s="610"/>
      <c r="K9" s="610"/>
      <c r="L9" s="611"/>
      <c r="M9" s="103"/>
      <c r="N9" s="103"/>
    </row>
    <row r="10" spans="2:17" ht="57.75" customHeight="1" thickBot="1">
      <c r="B10" s="105" t="s">
        <v>102</v>
      </c>
      <c r="C10" s="612" t="str">
        <f>MIR!D7</f>
        <v>Promedio de asistencia a cursos, platicas y talleres en base al año anterior.</v>
      </c>
      <c r="D10" s="613"/>
      <c r="E10" s="613"/>
      <c r="F10" s="613"/>
      <c r="G10" s="92" t="s">
        <v>103</v>
      </c>
      <c r="H10" s="614" t="s">
        <v>791</v>
      </c>
      <c r="I10" s="615"/>
      <c r="J10" s="615"/>
      <c r="K10" s="615"/>
      <c r="L10" s="616"/>
    </row>
    <row r="11" spans="2:17" ht="30" customHeight="1" thickBot="1">
      <c r="B11" s="96" t="s">
        <v>104</v>
      </c>
      <c r="C11" s="196" t="s">
        <v>110</v>
      </c>
      <c r="D11" s="195" t="s">
        <v>106</v>
      </c>
      <c r="E11" s="95" t="s">
        <v>112</v>
      </c>
      <c r="F11" s="97" t="s">
        <v>120</v>
      </c>
      <c r="G11" s="617" t="s">
        <v>118</v>
      </c>
      <c r="H11" s="617"/>
      <c r="I11" s="618" t="s">
        <v>173</v>
      </c>
      <c r="J11" s="618"/>
      <c r="K11" s="619" t="s">
        <v>158</v>
      </c>
      <c r="L11" s="620"/>
    </row>
    <row r="12" spans="2:17" ht="31.5" customHeight="1" thickBot="1">
      <c r="B12" s="602" t="s">
        <v>159</v>
      </c>
      <c r="C12" s="603"/>
      <c r="D12" s="603"/>
      <c r="E12" s="603"/>
      <c r="F12" s="603"/>
      <c r="G12" s="604"/>
      <c r="H12" s="603" t="s">
        <v>160</v>
      </c>
      <c r="I12" s="603"/>
      <c r="J12" s="602" t="s">
        <v>160</v>
      </c>
      <c r="K12" s="603"/>
      <c r="L12" s="604"/>
    </row>
    <row r="13" spans="2:17" ht="26.25" customHeight="1">
      <c r="B13" s="84" t="s">
        <v>161</v>
      </c>
      <c r="C13" s="621" t="s">
        <v>162</v>
      </c>
      <c r="D13" s="621"/>
      <c r="E13" s="622"/>
      <c r="F13" s="88" t="s">
        <v>171</v>
      </c>
      <c r="G13" s="116" t="s">
        <v>167</v>
      </c>
      <c r="H13" s="114" t="s">
        <v>163</v>
      </c>
      <c r="I13" s="120" t="s">
        <v>164</v>
      </c>
      <c r="J13" s="121"/>
      <c r="K13" s="82"/>
      <c r="L13" s="83"/>
      <c r="O13" s="70">
        <v>2022</v>
      </c>
      <c r="P13" s="70">
        <v>2023</v>
      </c>
    </row>
    <row r="14" spans="2:17" ht="129.6" customHeight="1" thickBot="1">
      <c r="B14" s="117" t="str">
        <f>MIR!E7</f>
        <v>(Número de asistentes a  cursos, platicas y talleres planeadas a realizarse durante el presente año/Número de asistentes a cursos, platicas y talleres que se realizaron el año anterior)*100</v>
      </c>
      <c r="C14" s="623" t="s">
        <v>806</v>
      </c>
      <c r="D14" s="624"/>
      <c r="E14" s="625"/>
      <c r="F14" s="118" t="str">
        <f>MIR!K7</f>
        <v>Trimestral</v>
      </c>
      <c r="G14" s="119" t="str">
        <f>MIR!H7</f>
        <v>Asistentes</v>
      </c>
      <c r="H14" s="115" t="s">
        <v>220</v>
      </c>
      <c r="I14" s="163" t="s">
        <v>221</v>
      </c>
      <c r="J14" s="122" t="s">
        <v>224</v>
      </c>
      <c r="K14" s="118" t="s">
        <v>223</v>
      </c>
      <c r="L14" s="119" t="s">
        <v>222</v>
      </c>
      <c r="O14" s="70">
        <v>100</v>
      </c>
      <c r="P14" s="70">
        <v>10</v>
      </c>
      <c r="Q14" s="70">
        <f>O14/P14</f>
        <v>10</v>
      </c>
    </row>
    <row r="15" spans="2:17" ht="24.95" customHeight="1" thickBot="1">
      <c r="B15" s="626" t="s">
        <v>172</v>
      </c>
      <c r="C15" s="627"/>
      <c r="D15" s="627"/>
      <c r="E15" s="627"/>
      <c r="F15" s="628"/>
      <c r="G15" s="629" t="s">
        <v>87</v>
      </c>
      <c r="H15" s="630"/>
      <c r="I15" s="630"/>
      <c r="J15" s="630"/>
      <c r="K15" s="630"/>
      <c r="L15" s="631"/>
    </row>
    <row r="16" spans="2:17" ht="24.95" customHeight="1" thickBot="1">
      <c r="B16" s="632" t="s">
        <v>175</v>
      </c>
      <c r="C16" s="633"/>
      <c r="D16" s="197" t="s">
        <v>176</v>
      </c>
      <c r="E16" s="633" t="s">
        <v>164</v>
      </c>
      <c r="F16" s="634"/>
      <c r="G16" s="635" t="s">
        <v>175</v>
      </c>
      <c r="H16" s="636"/>
      <c r="I16" s="636" t="s">
        <v>176</v>
      </c>
      <c r="J16" s="636"/>
      <c r="K16" s="636" t="s">
        <v>164</v>
      </c>
      <c r="L16" s="637"/>
    </row>
    <row r="17" spans="2:12" ht="24.95" customHeight="1" thickBot="1">
      <c r="B17" s="678">
        <f>MIR!I7</f>
        <v>33</v>
      </c>
      <c r="C17" s="643"/>
      <c r="D17" s="85">
        <v>2022</v>
      </c>
      <c r="E17" s="644" t="s">
        <v>225</v>
      </c>
      <c r="F17" s="645"/>
      <c r="G17" s="679">
        <f>MIR!I7</f>
        <v>33</v>
      </c>
      <c r="H17" s="647"/>
      <c r="I17" s="648">
        <v>2023</v>
      </c>
      <c r="J17" s="649"/>
      <c r="K17" s="650" t="s">
        <v>221</v>
      </c>
      <c r="L17" s="647"/>
    </row>
    <row r="18" spans="2:12" ht="30" customHeight="1" thickBot="1">
      <c r="B18" s="602" t="s">
        <v>174</v>
      </c>
      <c r="C18" s="603"/>
      <c r="D18" s="603"/>
      <c r="E18" s="603"/>
      <c r="F18" s="603"/>
      <c r="G18" s="603"/>
      <c r="H18" s="603"/>
      <c r="I18" s="603"/>
      <c r="J18" s="603"/>
      <c r="K18" s="603"/>
      <c r="L18" s="604"/>
    </row>
    <row r="19" spans="2:12" ht="30" customHeight="1" thickBot="1">
      <c r="B19" s="651" t="s">
        <v>177</v>
      </c>
      <c r="C19" s="651"/>
      <c r="D19" s="651"/>
      <c r="E19" s="651"/>
      <c r="F19" s="651"/>
      <c r="G19" s="651"/>
      <c r="H19" s="651"/>
      <c r="I19" s="651"/>
      <c r="J19" s="651"/>
      <c r="K19" s="651"/>
      <c r="L19" s="651"/>
    </row>
    <row r="20" spans="2:12" ht="20.100000000000001" customHeight="1">
      <c r="B20" s="652" t="s">
        <v>86</v>
      </c>
      <c r="C20" s="653"/>
      <c r="D20" s="653"/>
      <c r="E20" s="653"/>
      <c r="F20" s="653"/>
      <c r="G20" s="654" t="s">
        <v>798</v>
      </c>
      <c r="H20" s="654"/>
      <c r="I20" s="654"/>
      <c r="J20" s="654"/>
      <c r="K20" s="654"/>
      <c r="L20" s="655"/>
    </row>
    <row r="21" spans="2:12" ht="20.100000000000001" customHeight="1">
      <c r="B21" s="638" t="s">
        <v>89</v>
      </c>
      <c r="C21" s="639"/>
      <c r="D21" s="639"/>
      <c r="E21" s="639"/>
      <c r="F21" s="639"/>
      <c r="G21" s="640" t="s">
        <v>807</v>
      </c>
      <c r="H21" s="640"/>
      <c r="I21" s="640"/>
      <c r="J21" s="640"/>
      <c r="K21" s="640"/>
      <c r="L21" s="641"/>
    </row>
    <row r="22" spans="2:12" ht="20.100000000000001" customHeight="1">
      <c r="B22" s="638" t="s">
        <v>90</v>
      </c>
      <c r="C22" s="639"/>
      <c r="D22" s="639"/>
      <c r="E22" s="639"/>
      <c r="F22" s="639"/>
      <c r="G22" s="640" t="str">
        <f>G14</f>
        <v>Asistentes</v>
      </c>
      <c r="H22" s="640"/>
      <c r="I22" s="640"/>
      <c r="J22" s="640"/>
      <c r="K22" s="640"/>
      <c r="L22" s="641"/>
    </row>
    <row r="23" spans="2:12" ht="20.100000000000001" customHeight="1">
      <c r="B23" s="638" t="s">
        <v>91</v>
      </c>
      <c r="C23" s="639"/>
      <c r="D23" s="639"/>
      <c r="E23" s="639"/>
      <c r="F23" s="639"/>
      <c r="G23" s="640" t="str">
        <f>MIR!L7</f>
        <v>Unidad de Transparencia.</v>
      </c>
      <c r="H23" s="640"/>
      <c r="I23" s="640"/>
      <c r="J23" s="640"/>
      <c r="K23" s="640"/>
      <c r="L23" s="641"/>
    </row>
    <row r="24" spans="2:12" ht="20.100000000000001" customHeight="1">
      <c r="B24" s="638" t="s">
        <v>92</v>
      </c>
      <c r="C24" s="639"/>
      <c r="D24" s="639"/>
      <c r="E24" s="639"/>
      <c r="F24" s="639"/>
      <c r="G24" s="640" t="str">
        <f>F14</f>
        <v>Trimestral</v>
      </c>
      <c r="H24" s="640"/>
      <c r="I24" s="640"/>
      <c r="J24" s="640"/>
      <c r="K24" s="640"/>
      <c r="L24" s="641"/>
    </row>
    <row r="25" spans="2:12" ht="20.100000000000001" customHeight="1">
      <c r="B25" s="638" t="s">
        <v>93</v>
      </c>
      <c r="C25" s="639"/>
      <c r="D25" s="639"/>
      <c r="E25" s="639"/>
      <c r="F25" s="639"/>
      <c r="G25" s="640" t="s">
        <v>178</v>
      </c>
      <c r="H25" s="640"/>
      <c r="I25" s="640"/>
      <c r="J25" s="640"/>
      <c r="K25" s="640"/>
      <c r="L25" s="641"/>
    </row>
    <row r="26" spans="2:12" ht="48" customHeight="1">
      <c r="B26" s="638" t="s">
        <v>94</v>
      </c>
      <c r="C26" s="639"/>
      <c r="D26" s="639"/>
      <c r="E26" s="639"/>
      <c r="F26" s="639"/>
      <c r="G26" s="640" t="str">
        <f>MIR!M7</f>
        <v>https://www.plataformadetransparencia.org.mx/</v>
      </c>
      <c r="H26" s="640"/>
      <c r="I26" s="640"/>
      <c r="J26" s="640"/>
      <c r="K26" s="640"/>
      <c r="L26" s="641"/>
    </row>
    <row r="27" spans="2:12" ht="20.100000000000001" customHeight="1" thickBot="1">
      <c r="B27" s="658" t="s">
        <v>95</v>
      </c>
      <c r="C27" s="659"/>
      <c r="D27" s="659"/>
      <c r="E27" s="659"/>
      <c r="F27" s="659"/>
      <c r="G27" s="660">
        <v>45292</v>
      </c>
      <c r="H27" s="661"/>
      <c r="I27" s="661"/>
      <c r="J27" s="661"/>
      <c r="K27" s="661"/>
      <c r="L27" s="662"/>
    </row>
    <row r="28" spans="2:12" ht="20.100000000000001" customHeight="1" thickBot="1">
      <c r="B28" s="651" t="s">
        <v>96</v>
      </c>
      <c r="C28" s="651"/>
      <c r="D28" s="651"/>
      <c r="E28" s="651"/>
      <c r="F28" s="651"/>
      <c r="G28" s="651"/>
      <c r="H28" s="651"/>
      <c r="I28" s="651"/>
      <c r="J28" s="651"/>
      <c r="K28" s="651"/>
      <c r="L28" s="651"/>
    </row>
    <row r="29" spans="2:12" ht="20.100000000000001" customHeight="1">
      <c r="B29" s="652" t="s">
        <v>179</v>
      </c>
      <c r="C29" s="653"/>
      <c r="D29" s="653"/>
      <c r="E29" s="653"/>
      <c r="F29" s="653"/>
      <c r="G29" s="654" t="s">
        <v>800</v>
      </c>
      <c r="H29" s="654"/>
      <c r="I29" s="654"/>
      <c r="J29" s="654"/>
      <c r="K29" s="654"/>
      <c r="L29" s="655"/>
    </row>
    <row r="30" spans="2:12" ht="20.100000000000001" customHeight="1">
      <c r="B30" s="638" t="s">
        <v>89</v>
      </c>
      <c r="C30" s="639"/>
      <c r="D30" s="639"/>
      <c r="E30" s="639"/>
      <c r="F30" s="639"/>
      <c r="G30" s="640" t="s">
        <v>808</v>
      </c>
      <c r="H30" s="640"/>
      <c r="I30" s="640"/>
      <c r="J30" s="640"/>
      <c r="K30" s="640"/>
      <c r="L30" s="641"/>
    </row>
    <row r="31" spans="2:12" ht="20.100000000000001" customHeight="1">
      <c r="B31" s="638" t="s">
        <v>90</v>
      </c>
      <c r="C31" s="639"/>
      <c r="D31" s="639"/>
      <c r="E31" s="639"/>
      <c r="F31" s="639"/>
      <c r="G31" s="640" t="str">
        <f>G22</f>
        <v>Asistentes</v>
      </c>
      <c r="H31" s="640"/>
      <c r="I31" s="640"/>
      <c r="J31" s="640"/>
      <c r="K31" s="640"/>
      <c r="L31" s="641"/>
    </row>
    <row r="32" spans="2:12" ht="20.100000000000001" customHeight="1">
      <c r="B32" s="638" t="s">
        <v>91</v>
      </c>
      <c r="C32" s="639"/>
      <c r="D32" s="639"/>
      <c r="E32" s="639"/>
      <c r="F32" s="639"/>
      <c r="G32" s="640" t="str">
        <f>G23</f>
        <v>Unidad de Transparencia.</v>
      </c>
      <c r="H32" s="640"/>
      <c r="I32" s="640"/>
      <c r="J32" s="640"/>
      <c r="K32" s="640"/>
      <c r="L32" s="641"/>
    </row>
    <row r="33" spans="2:13" ht="20.100000000000001" customHeight="1">
      <c r="B33" s="638" t="s">
        <v>92</v>
      </c>
      <c r="C33" s="639"/>
      <c r="D33" s="639"/>
      <c r="E33" s="639"/>
      <c r="F33" s="639"/>
      <c r="G33" s="640" t="str">
        <f>G24</f>
        <v>Trimestral</v>
      </c>
      <c r="H33" s="640"/>
      <c r="I33" s="640"/>
      <c r="J33" s="640"/>
      <c r="K33" s="640"/>
      <c r="L33" s="641"/>
      <c r="M33" s="70" t="s">
        <v>7</v>
      </c>
    </row>
    <row r="34" spans="2:13" ht="20.100000000000001" customHeight="1">
      <c r="B34" s="638" t="s">
        <v>93</v>
      </c>
      <c r="C34" s="639"/>
      <c r="D34" s="639"/>
      <c r="E34" s="639"/>
      <c r="F34" s="639"/>
      <c r="G34" s="640" t="s">
        <v>178</v>
      </c>
      <c r="H34" s="640"/>
      <c r="I34" s="640"/>
      <c r="J34" s="640"/>
      <c r="K34" s="640"/>
      <c r="L34" s="641"/>
    </row>
    <row r="35" spans="2:13" ht="31.5" customHeight="1">
      <c r="B35" s="638" t="s">
        <v>94</v>
      </c>
      <c r="C35" s="639"/>
      <c r="D35" s="639"/>
      <c r="E35" s="639"/>
      <c r="F35" s="639"/>
      <c r="G35" s="640" t="str">
        <f>G26</f>
        <v>https://www.plataformadetransparencia.org.mx/</v>
      </c>
      <c r="H35" s="640"/>
      <c r="I35" s="640"/>
      <c r="J35" s="640"/>
      <c r="K35" s="640"/>
      <c r="L35" s="641"/>
    </row>
    <row r="36" spans="2:13" ht="20.100000000000001" customHeight="1" thickBot="1">
      <c r="B36" s="658" t="s">
        <v>95</v>
      </c>
      <c r="C36" s="659"/>
      <c r="D36" s="659"/>
      <c r="E36" s="659"/>
      <c r="F36" s="659"/>
      <c r="G36" s="660">
        <v>45292</v>
      </c>
      <c r="H36" s="661"/>
      <c r="I36" s="661"/>
      <c r="J36" s="661"/>
      <c r="K36" s="661"/>
      <c r="L36" s="662"/>
    </row>
    <row r="37" spans="2:13" ht="16.5" thickBot="1">
      <c r="B37" s="651" t="s">
        <v>97</v>
      </c>
      <c r="C37" s="651"/>
      <c r="D37" s="651"/>
      <c r="E37" s="651"/>
      <c r="F37" s="651"/>
      <c r="G37" s="651"/>
      <c r="H37" s="651"/>
      <c r="I37" s="651"/>
      <c r="J37" s="651"/>
      <c r="K37" s="651"/>
      <c r="L37" s="651"/>
    </row>
    <row r="38" spans="2:13" ht="20.100000000000001" customHeight="1">
      <c r="B38" s="652" t="s">
        <v>86</v>
      </c>
      <c r="C38" s="653"/>
      <c r="D38" s="653"/>
      <c r="E38" s="653"/>
      <c r="F38" s="653"/>
      <c r="G38" s="654"/>
      <c r="H38" s="654"/>
      <c r="I38" s="654"/>
      <c r="J38" s="654"/>
      <c r="K38" s="654"/>
      <c r="L38" s="655"/>
    </row>
    <row r="39" spans="2:13" ht="20.100000000000001" customHeight="1">
      <c r="B39" s="638" t="s">
        <v>89</v>
      </c>
      <c r="C39" s="639"/>
      <c r="D39" s="639"/>
      <c r="E39" s="639"/>
      <c r="F39" s="639"/>
      <c r="G39" s="640"/>
      <c r="H39" s="640"/>
      <c r="I39" s="640"/>
      <c r="J39" s="640"/>
      <c r="K39" s="640"/>
      <c r="L39" s="641"/>
    </row>
    <row r="40" spans="2:13" ht="20.100000000000001" customHeight="1">
      <c r="B40" s="638" t="s">
        <v>90</v>
      </c>
      <c r="C40" s="639"/>
      <c r="D40" s="639"/>
      <c r="E40" s="639"/>
      <c r="F40" s="639"/>
      <c r="G40" s="640"/>
      <c r="H40" s="640"/>
      <c r="I40" s="640"/>
      <c r="J40" s="640"/>
      <c r="K40" s="640"/>
      <c r="L40" s="641"/>
    </row>
    <row r="41" spans="2:13" ht="20.100000000000001" customHeight="1">
      <c r="B41" s="638" t="s">
        <v>91</v>
      </c>
      <c r="C41" s="639"/>
      <c r="D41" s="639"/>
      <c r="E41" s="639"/>
      <c r="F41" s="639"/>
      <c r="G41" s="640"/>
      <c r="H41" s="640"/>
      <c r="I41" s="640"/>
      <c r="J41" s="640"/>
      <c r="K41" s="640"/>
      <c r="L41" s="641"/>
    </row>
    <row r="42" spans="2:13" ht="20.100000000000001" customHeight="1">
      <c r="B42" s="638" t="s">
        <v>92</v>
      </c>
      <c r="C42" s="639"/>
      <c r="D42" s="639"/>
      <c r="E42" s="639"/>
      <c r="F42" s="639"/>
      <c r="G42" s="640"/>
      <c r="H42" s="640"/>
      <c r="I42" s="640"/>
      <c r="J42" s="640"/>
      <c r="K42" s="640"/>
      <c r="L42" s="641"/>
    </row>
    <row r="43" spans="2:13" ht="20.100000000000001" customHeight="1">
      <c r="B43" s="638" t="s">
        <v>93</v>
      </c>
      <c r="C43" s="639"/>
      <c r="D43" s="639"/>
      <c r="E43" s="639"/>
      <c r="F43" s="639"/>
      <c r="G43" s="640"/>
      <c r="H43" s="640"/>
      <c r="I43" s="640"/>
      <c r="J43" s="640"/>
      <c r="K43" s="640"/>
      <c r="L43" s="641"/>
    </row>
    <row r="44" spans="2:13" ht="20.100000000000001" customHeight="1">
      <c r="B44" s="638" t="s">
        <v>94</v>
      </c>
      <c r="C44" s="639"/>
      <c r="D44" s="639"/>
      <c r="E44" s="639"/>
      <c r="F44" s="639"/>
      <c r="G44" s="640"/>
      <c r="H44" s="640"/>
      <c r="I44" s="640"/>
      <c r="J44" s="640"/>
      <c r="K44" s="640"/>
      <c r="L44" s="641"/>
    </row>
    <row r="45" spans="2:13" ht="20.100000000000001" customHeight="1" thickBot="1">
      <c r="B45" s="658" t="s">
        <v>95</v>
      </c>
      <c r="C45" s="659"/>
      <c r="D45" s="659"/>
      <c r="E45" s="659"/>
      <c r="F45" s="659"/>
      <c r="G45" s="661"/>
      <c r="H45" s="661"/>
      <c r="I45" s="661"/>
      <c r="J45" s="661"/>
      <c r="K45" s="661"/>
      <c r="L45" s="662"/>
    </row>
    <row r="46" spans="2:13">
      <c r="B46" s="666" t="s">
        <v>165</v>
      </c>
      <c r="C46" s="667"/>
      <c r="D46" s="667"/>
      <c r="E46" s="667"/>
      <c r="F46" s="668"/>
      <c r="G46" s="669" t="s">
        <v>166</v>
      </c>
      <c r="H46" s="667"/>
      <c r="I46" s="667"/>
      <c r="J46" s="667"/>
      <c r="K46" s="667"/>
      <c r="L46" s="670"/>
    </row>
    <row r="47" spans="2:13" ht="24.95" customHeight="1" thickBot="1">
      <c r="B47" s="671"/>
      <c r="C47" s="672"/>
      <c r="D47" s="672"/>
      <c r="E47" s="672"/>
      <c r="F47" s="673"/>
      <c r="G47" s="674"/>
      <c r="H47" s="672"/>
      <c r="I47" s="672"/>
      <c r="J47" s="672"/>
      <c r="K47" s="672"/>
      <c r="L47" s="675"/>
    </row>
    <row r="66" spans="2:2" ht="15">
      <c r="B66"/>
    </row>
  </sheetData>
  <mergeCells count="91">
    <mergeCell ref="B2:B3"/>
    <mergeCell ref="E2:L3"/>
    <mergeCell ref="B4:L4"/>
    <mergeCell ref="D5:E5"/>
    <mergeCell ref="F5:G5"/>
    <mergeCell ref="H5:I5"/>
    <mergeCell ref="J5:L5"/>
    <mergeCell ref="B12:G12"/>
    <mergeCell ref="H12:I12"/>
    <mergeCell ref="J12:L12"/>
    <mergeCell ref="B6:L6"/>
    <mergeCell ref="C7:D7"/>
    <mergeCell ref="I7:J7"/>
    <mergeCell ref="C8:D8"/>
    <mergeCell ref="I8:J8"/>
    <mergeCell ref="B9:L9"/>
    <mergeCell ref="C10:F10"/>
    <mergeCell ref="H10:L10"/>
    <mergeCell ref="G11:H11"/>
    <mergeCell ref="I11:J11"/>
    <mergeCell ref="K11:L11"/>
    <mergeCell ref="C13:E13"/>
    <mergeCell ref="C14:E14"/>
    <mergeCell ref="B15:F15"/>
    <mergeCell ref="G15:L15"/>
    <mergeCell ref="B16:C16"/>
    <mergeCell ref="E16:F16"/>
    <mergeCell ref="G16:H16"/>
    <mergeCell ref="I16:J16"/>
    <mergeCell ref="K16:L16"/>
    <mergeCell ref="B22:F22"/>
    <mergeCell ref="G22:L22"/>
    <mergeCell ref="B17:C17"/>
    <mergeCell ref="E17:F17"/>
    <mergeCell ref="G17:H17"/>
    <mergeCell ref="I17:J17"/>
    <mergeCell ref="K17:L17"/>
    <mergeCell ref="B18:L18"/>
    <mergeCell ref="B19:L19"/>
    <mergeCell ref="B20:F20"/>
    <mergeCell ref="G20:L20"/>
    <mergeCell ref="B21:F21"/>
    <mergeCell ref="G21:L21"/>
    <mergeCell ref="B29:F29"/>
    <mergeCell ref="G29:L29"/>
    <mergeCell ref="B23:F23"/>
    <mergeCell ref="G23:L23"/>
    <mergeCell ref="B24:F24"/>
    <mergeCell ref="G24:L24"/>
    <mergeCell ref="B25:F25"/>
    <mergeCell ref="G25:L25"/>
    <mergeCell ref="B26:F26"/>
    <mergeCell ref="G26:L26"/>
    <mergeCell ref="B27:F27"/>
    <mergeCell ref="G27:L27"/>
    <mergeCell ref="B28:L28"/>
    <mergeCell ref="B30:F30"/>
    <mergeCell ref="G30:L30"/>
    <mergeCell ref="B31:F31"/>
    <mergeCell ref="G31:L31"/>
    <mergeCell ref="B32:F32"/>
    <mergeCell ref="G32:L32"/>
    <mergeCell ref="B39:F39"/>
    <mergeCell ref="G39:L39"/>
    <mergeCell ref="B33:F33"/>
    <mergeCell ref="G33:L33"/>
    <mergeCell ref="B34:F34"/>
    <mergeCell ref="G34:L34"/>
    <mergeCell ref="B35:F35"/>
    <mergeCell ref="G35:L35"/>
    <mergeCell ref="B36:F36"/>
    <mergeCell ref="G36:L36"/>
    <mergeCell ref="B37:L37"/>
    <mergeCell ref="B38:F38"/>
    <mergeCell ref="G38:L38"/>
    <mergeCell ref="B40:F40"/>
    <mergeCell ref="G40:L40"/>
    <mergeCell ref="B41:F41"/>
    <mergeCell ref="G41:L41"/>
    <mergeCell ref="B42:F42"/>
    <mergeCell ref="G42:L42"/>
    <mergeCell ref="B46:F46"/>
    <mergeCell ref="G46:L46"/>
    <mergeCell ref="B47:F47"/>
    <mergeCell ref="G47:L47"/>
    <mergeCell ref="B43:F43"/>
    <mergeCell ref="G43:L43"/>
    <mergeCell ref="B44:F44"/>
    <mergeCell ref="G44:L44"/>
    <mergeCell ref="B45:F45"/>
    <mergeCell ref="G45:L45"/>
  </mergeCells>
  <pageMargins left="0.70866141732283472" right="0.70866141732283472" top="0.74803149606299213" bottom="0.74803149606299213" header="0.31496062992125984" footer="0.31496062992125984"/>
  <pageSetup paperSize="9" scale="60" fitToHeight="2" orientation="portrait" horizontalDpi="0" verticalDpi="0" r:id="rId1"/>
  <drawing r:id="rId2"/>
  <extLst>
    <ext xmlns:x14="http://schemas.microsoft.com/office/spreadsheetml/2009/9/main" uri="{CCE6A557-97BC-4b89-ADB6-D9C93CAAB3DF}">
      <x14:dataValidations xmlns:xm="http://schemas.microsoft.com/office/excel/2006/main" count="5">
        <x14:dataValidation type="list" allowBlank="1" showInputMessage="1" showErrorMessage="1">
          <x14:formula1>
            <xm:f>Hoja4!$C$3:$C$8</xm:f>
          </x14:formula1>
          <xm:sqref>E11</xm:sqref>
        </x14:dataValidation>
        <x14:dataValidation type="list" allowBlank="1" showInputMessage="1" showErrorMessage="1">
          <x14:formula1>
            <xm:f>Hoja4!$E$3:$E$37</xm:f>
          </x14:formula1>
          <xm:sqref>M5:N9 J5</xm:sqref>
        </x14:dataValidation>
        <x14:dataValidation type="list" allowBlank="1" showInputMessage="1" showErrorMessage="1">
          <x14:formula1>
            <xm:f>Hoja4!$F$3:$F$5</xm:f>
          </x14:formula1>
          <xm:sqref>K11:L11</xm:sqref>
        </x14:dataValidation>
        <x14:dataValidation type="list" allowBlank="1" showInputMessage="1" showErrorMessage="1">
          <x14:formula1>
            <xm:f>Hoja4!$B$3:$B$7</xm:f>
          </x14:formula1>
          <xm:sqref>C11</xm:sqref>
        </x14:dataValidation>
        <x14:dataValidation type="list" allowBlank="1" showInputMessage="1" showErrorMessage="1">
          <x14:formula1>
            <xm:f>Hoja4!$D$3:$D$6</xm:f>
          </x14:formula1>
          <xm:sqref>G11:H11</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66"/>
  <sheetViews>
    <sheetView topLeftCell="A4" zoomScaleNormal="100" workbookViewId="0">
      <selection activeCell="O22" sqref="O22"/>
    </sheetView>
  </sheetViews>
  <sheetFormatPr baseColWidth="10" defaultColWidth="8" defaultRowHeight="12.75"/>
  <cols>
    <col min="1" max="1" width="2.140625" style="70" customWidth="1"/>
    <col min="2" max="2" width="18.140625" style="70" customWidth="1"/>
    <col min="3" max="3" width="10.5703125" style="70" customWidth="1"/>
    <col min="4" max="4" width="11.5703125" style="70" customWidth="1"/>
    <col min="5" max="5" width="11.7109375" style="70" bestFit="1" customWidth="1"/>
    <col min="6" max="6" width="18.5703125" style="70" bestFit="1" customWidth="1"/>
    <col min="7" max="7" width="15.7109375" style="70" customWidth="1"/>
    <col min="8" max="8" width="10.7109375" style="70" customWidth="1"/>
    <col min="9" max="11" width="10.85546875" style="70" customWidth="1"/>
    <col min="12" max="12" width="10.7109375" style="70" customWidth="1"/>
    <col min="13" max="13" width="2" style="70" customWidth="1"/>
    <col min="14" max="16384" width="8" style="70"/>
  </cols>
  <sheetData>
    <row r="1" spans="2:14" ht="13.5" thickBot="1"/>
    <row r="2" spans="2:14" ht="24.95" customHeight="1">
      <c r="B2" s="587"/>
      <c r="C2" s="107" t="s">
        <v>107</v>
      </c>
      <c r="D2" s="71" t="s">
        <v>235</v>
      </c>
      <c r="E2" s="589" t="s">
        <v>100</v>
      </c>
      <c r="F2" s="590"/>
      <c r="G2" s="590"/>
      <c r="H2" s="590"/>
      <c r="I2" s="590"/>
      <c r="J2" s="590"/>
      <c r="K2" s="590"/>
      <c r="L2" s="591"/>
    </row>
    <row r="3" spans="2:14" ht="44.25" customHeight="1" thickBot="1">
      <c r="B3" s="588"/>
      <c r="C3" s="86" t="s">
        <v>98</v>
      </c>
      <c r="D3" s="87">
        <v>1</v>
      </c>
      <c r="E3" s="592"/>
      <c r="F3" s="593"/>
      <c r="G3" s="593"/>
      <c r="H3" s="593"/>
      <c r="I3" s="593"/>
      <c r="J3" s="593"/>
      <c r="K3" s="593"/>
      <c r="L3" s="594"/>
    </row>
    <row r="4" spans="2:14" ht="24.95" customHeight="1" thickBot="1">
      <c r="B4" s="595" t="s">
        <v>168</v>
      </c>
      <c r="C4" s="596"/>
      <c r="D4" s="596"/>
      <c r="E4" s="596"/>
      <c r="F4" s="596"/>
      <c r="G4" s="596"/>
      <c r="H4" s="596"/>
      <c r="I4" s="596"/>
      <c r="J4" s="596"/>
      <c r="K4" s="596"/>
      <c r="L4" s="597"/>
    </row>
    <row r="5" spans="2:14" ht="44.25" customHeight="1" thickBot="1">
      <c r="B5" s="106" t="s">
        <v>170</v>
      </c>
      <c r="C5" s="157"/>
      <c r="D5" s="598" t="s">
        <v>99</v>
      </c>
      <c r="E5" s="598"/>
      <c r="F5" s="599"/>
      <c r="G5" s="599"/>
      <c r="H5" s="598" t="s">
        <v>105</v>
      </c>
      <c r="I5" s="598"/>
      <c r="J5" s="676" t="s">
        <v>131</v>
      </c>
      <c r="K5" s="676"/>
      <c r="L5" s="677"/>
      <c r="M5" s="103"/>
      <c r="N5" s="103"/>
    </row>
    <row r="6" spans="2:14" ht="24.95" customHeight="1" thickBot="1">
      <c r="B6" s="595" t="s">
        <v>179</v>
      </c>
      <c r="C6" s="596"/>
      <c r="D6" s="596"/>
      <c r="E6" s="596"/>
      <c r="F6" s="596"/>
      <c r="G6" s="596"/>
      <c r="H6" s="596"/>
      <c r="I6" s="596"/>
      <c r="J6" s="596"/>
      <c r="K6" s="596"/>
      <c r="L6" s="597"/>
      <c r="M6" s="103"/>
      <c r="N6" s="103"/>
    </row>
    <row r="7" spans="2:14" ht="24.95" customHeight="1" thickBot="1">
      <c r="B7" s="109" t="s">
        <v>180</v>
      </c>
      <c r="C7" s="595" t="s">
        <v>169</v>
      </c>
      <c r="D7" s="597"/>
      <c r="E7" s="109" t="s">
        <v>181</v>
      </c>
      <c r="F7" s="109" t="s">
        <v>182</v>
      </c>
      <c r="G7" s="109" t="s">
        <v>187</v>
      </c>
      <c r="H7" s="110" t="s">
        <v>183</v>
      </c>
      <c r="I7" s="605" t="s">
        <v>184</v>
      </c>
      <c r="J7" s="606"/>
      <c r="K7" s="109" t="s">
        <v>185</v>
      </c>
      <c r="L7" s="109" t="s">
        <v>186</v>
      </c>
      <c r="M7" s="103"/>
      <c r="N7" s="103"/>
    </row>
    <row r="8" spans="2:14" ht="44.25" customHeight="1" thickBot="1">
      <c r="B8" s="112" t="s">
        <v>208</v>
      </c>
      <c r="C8" s="607" t="s">
        <v>209</v>
      </c>
      <c r="D8" s="608"/>
      <c r="E8" s="111" t="s">
        <v>210</v>
      </c>
      <c r="F8" s="111" t="s">
        <v>211</v>
      </c>
      <c r="G8" s="198" t="str">
        <f>'Ficha de indicador 1 (FIN) '!G8</f>
        <v>1100122 1500522</v>
      </c>
      <c r="H8" s="111" t="s">
        <v>212</v>
      </c>
      <c r="I8" s="607" t="s">
        <v>213</v>
      </c>
      <c r="J8" s="608"/>
      <c r="K8" s="113">
        <f>'Ficha de indicador 1 (FIN) '!K8</f>
        <v>0</v>
      </c>
      <c r="L8" s="113" t="str">
        <f>'Ficha de indicador 1 (FIN) '!L8</f>
        <v>31111-3601</v>
      </c>
      <c r="M8" s="103"/>
      <c r="N8" s="103"/>
    </row>
    <row r="9" spans="2:14" ht="24.95" customHeight="1" thickBot="1">
      <c r="B9" s="609" t="s">
        <v>85</v>
      </c>
      <c r="C9" s="610"/>
      <c r="D9" s="610"/>
      <c r="E9" s="610"/>
      <c r="F9" s="610"/>
      <c r="G9" s="610"/>
      <c r="H9" s="610"/>
      <c r="I9" s="610"/>
      <c r="J9" s="610"/>
      <c r="K9" s="610"/>
      <c r="L9" s="611"/>
      <c r="M9" s="103"/>
      <c r="N9" s="103"/>
    </row>
    <row r="10" spans="2:14" ht="57.75" customHeight="1" thickBot="1">
      <c r="B10" s="105" t="s">
        <v>102</v>
      </c>
      <c r="C10" s="612" t="str">
        <f>MIR!D8</f>
        <v>Tasa de variación de instituciones que asisten en los eventos conmemorativos, cívicos y culturales realizados.</v>
      </c>
      <c r="D10" s="613"/>
      <c r="E10" s="613"/>
      <c r="F10" s="613"/>
      <c r="G10" s="92" t="s">
        <v>103</v>
      </c>
      <c r="H10" s="614" t="s">
        <v>810</v>
      </c>
      <c r="I10" s="615"/>
      <c r="J10" s="615"/>
      <c r="K10" s="615"/>
      <c r="L10" s="616"/>
    </row>
    <row r="11" spans="2:14" ht="30" customHeight="1" thickBot="1">
      <c r="B11" s="96" t="s">
        <v>104</v>
      </c>
      <c r="C11" s="156" t="s">
        <v>110</v>
      </c>
      <c r="D11" s="159" t="s">
        <v>106</v>
      </c>
      <c r="E11" s="95" t="s">
        <v>112</v>
      </c>
      <c r="F11" s="97" t="s">
        <v>120</v>
      </c>
      <c r="G11" s="617" t="s">
        <v>118</v>
      </c>
      <c r="H11" s="617"/>
      <c r="I11" s="618" t="s">
        <v>173</v>
      </c>
      <c r="J11" s="618"/>
      <c r="K11" s="619" t="s">
        <v>158</v>
      </c>
      <c r="L11" s="620"/>
    </row>
    <row r="12" spans="2:14" ht="31.5" customHeight="1" thickBot="1">
      <c r="B12" s="602" t="s">
        <v>159</v>
      </c>
      <c r="C12" s="603"/>
      <c r="D12" s="603"/>
      <c r="E12" s="603"/>
      <c r="F12" s="603"/>
      <c r="G12" s="604"/>
      <c r="H12" s="603" t="s">
        <v>160</v>
      </c>
      <c r="I12" s="603"/>
      <c r="J12" s="602" t="s">
        <v>160</v>
      </c>
      <c r="K12" s="603"/>
      <c r="L12" s="604"/>
    </row>
    <row r="13" spans="2:14" ht="26.25" customHeight="1">
      <c r="B13" s="84" t="s">
        <v>161</v>
      </c>
      <c r="C13" s="621" t="s">
        <v>162</v>
      </c>
      <c r="D13" s="621"/>
      <c r="E13" s="622"/>
      <c r="F13" s="88" t="s">
        <v>171</v>
      </c>
      <c r="G13" s="116" t="s">
        <v>167</v>
      </c>
      <c r="H13" s="114" t="s">
        <v>163</v>
      </c>
      <c r="I13" s="120" t="s">
        <v>164</v>
      </c>
      <c r="J13" s="121"/>
      <c r="K13" s="82"/>
      <c r="L13" s="83"/>
    </row>
    <row r="14" spans="2:14" ht="115.5" thickBot="1">
      <c r="B14" s="117" t="str">
        <f>MIR!E8</f>
        <v>((número  instituciones que asisten en eventos conmemorativos , cívicos y culturales realizados  en  2023/número de  instituciones que asisten en eventos conmemorativos , cívicos y culturales  realizaron en 2022)-1)*100</v>
      </c>
      <c r="C14" s="623" t="s">
        <v>809</v>
      </c>
      <c r="D14" s="624"/>
      <c r="E14" s="625"/>
      <c r="F14" s="118" t="str">
        <f>MIR!K8</f>
        <v>SEMESTRAL</v>
      </c>
      <c r="G14" s="119" t="s">
        <v>232</v>
      </c>
      <c r="H14" s="115" t="s">
        <v>220</v>
      </c>
      <c r="I14" s="163" t="s">
        <v>221</v>
      </c>
      <c r="J14" s="122" t="s">
        <v>224</v>
      </c>
      <c r="K14" s="118" t="s">
        <v>223</v>
      </c>
      <c r="L14" s="119" t="s">
        <v>222</v>
      </c>
    </row>
    <row r="15" spans="2:14" ht="24.95" customHeight="1" thickBot="1">
      <c r="B15" s="626" t="s">
        <v>172</v>
      </c>
      <c r="C15" s="627"/>
      <c r="D15" s="627"/>
      <c r="E15" s="627"/>
      <c r="F15" s="628"/>
      <c r="G15" s="629" t="s">
        <v>87</v>
      </c>
      <c r="H15" s="630"/>
      <c r="I15" s="630"/>
      <c r="J15" s="630"/>
      <c r="K15" s="630"/>
      <c r="L15" s="631"/>
    </row>
    <row r="16" spans="2:14" ht="24.95" customHeight="1" thickBot="1">
      <c r="B16" s="632" t="s">
        <v>175</v>
      </c>
      <c r="C16" s="633"/>
      <c r="D16" s="158" t="s">
        <v>176</v>
      </c>
      <c r="E16" s="633" t="s">
        <v>164</v>
      </c>
      <c r="F16" s="634"/>
      <c r="G16" s="635" t="s">
        <v>175</v>
      </c>
      <c r="H16" s="636"/>
      <c r="I16" s="636" t="s">
        <v>176</v>
      </c>
      <c r="J16" s="636"/>
      <c r="K16" s="636" t="s">
        <v>164</v>
      </c>
      <c r="L16" s="637"/>
    </row>
    <row r="17" spans="2:12" ht="24.95" customHeight="1" thickBot="1">
      <c r="B17" s="678">
        <f>MIR!I8</f>
        <v>11</v>
      </c>
      <c r="C17" s="643"/>
      <c r="D17" s="85">
        <v>2022</v>
      </c>
      <c r="E17" s="644" t="s">
        <v>225</v>
      </c>
      <c r="F17" s="645"/>
      <c r="G17" s="680">
        <f>MIR!J8</f>
        <v>15</v>
      </c>
      <c r="H17" s="647"/>
      <c r="I17" s="648">
        <v>2023</v>
      </c>
      <c r="J17" s="649"/>
      <c r="K17" s="650" t="s">
        <v>221</v>
      </c>
      <c r="L17" s="647"/>
    </row>
    <row r="18" spans="2:12" ht="30" customHeight="1" thickBot="1">
      <c r="B18" s="602" t="s">
        <v>174</v>
      </c>
      <c r="C18" s="603"/>
      <c r="D18" s="603"/>
      <c r="E18" s="603"/>
      <c r="F18" s="603"/>
      <c r="G18" s="603"/>
      <c r="H18" s="603"/>
      <c r="I18" s="603"/>
      <c r="J18" s="603"/>
      <c r="K18" s="603"/>
      <c r="L18" s="604"/>
    </row>
    <row r="19" spans="2:12" ht="30" customHeight="1" thickBot="1">
      <c r="B19" s="651" t="s">
        <v>177</v>
      </c>
      <c r="C19" s="651"/>
      <c r="D19" s="651"/>
      <c r="E19" s="651"/>
      <c r="F19" s="651"/>
      <c r="G19" s="651"/>
      <c r="H19" s="651"/>
      <c r="I19" s="651"/>
      <c r="J19" s="651"/>
      <c r="K19" s="651"/>
      <c r="L19" s="651"/>
    </row>
    <row r="20" spans="2:12" ht="20.100000000000001" customHeight="1">
      <c r="B20" s="652" t="s">
        <v>86</v>
      </c>
      <c r="C20" s="653"/>
      <c r="D20" s="653"/>
      <c r="E20" s="653"/>
      <c r="F20" s="653"/>
      <c r="G20" s="654" t="s">
        <v>798</v>
      </c>
      <c r="H20" s="654"/>
      <c r="I20" s="654"/>
      <c r="J20" s="654"/>
      <c r="K20" s="654"/>
      <c r="L20" s="655"/>
    </row>
    <row r="21" spans="2:12" ht="20.100000000000001" customHeight="1">
      <c r="B21" s="638" t="s">
        <v>89</v>
      </c>
      <c r="C21" s="639"/>
      <c r="D21" s="639"/>
      <c r="E21" s="639"/>
      <c r="F21" s="639"/>
      <c r="G21" s="640" t="s">
        <v>233</v>
      </c>
      <c r="H21" s="640"/>
      <c r="I21" s="640"/>
      <c r="J21" s="640"/>
      <c r="K21" s="640"/>
      <c r="L21" s="641"/>
    </row>
    <row r="22" spans="2:12" ht="20.100000000000001" customHeight="1">
      <c r="B22" s="638" t="s">
        <v>90</v>
      </c>
      <c r="C22" s="639"/>
      <c r="D22" s="639"/>
      <c r="E22" s="639"/>
      <c r="F22" s="639"/>
      <c r="G22" s="640" t="str">
        <f>MIR!H8</f>
        <v>Audiencia</v>
      </c>
      <c r="H22" s="640"/>
      <c r="I22" s="640"/>
      <c r="J22" s="640"/>
      <c r="K22" s="640"/>
      <c r="L22" s="641"/>
    </row>
    <row r="23" spans="2:12" ht="20.100000000000001" customHeight="1">
      <c r="B23" s="638" t="s">
        <v>91</v>
      </c>
      <c r="C23" s="639"/>
      <c r="D23" s="639"/>
      <c r="E23" s="639"/>
      <c r="F23" s="639"/>
      <c r="G23" s="640" t="str">
        <f>MIR!L8</f>
        <v>Unidad de Transparencia.</v>
      </c>
      <c r="H23" s="640"/>
      <c r="I23" s="640"/>
      <c r="J23" s="640"/>
      <c r="K23" s="640"/>
      <c r="L23" s="641"/>
    </row>
    <row r="24" spans="2:12" ht="20.100000000000001" customHeight="1">
      <c r="B24" s="638" t="s">
        <v>92</v>
      </c>
      <c r="C24" s="639"/>
      <c r="D24" s="639"/>
      <c r="E24" s="639"/>
      <c r="F24" s="639"/>
      <c r="G24" s="640" t="str">
        <f>F14</f>
        <v>SEMESTRAL</v>
      </c>
      <c r="H24" s="640"/>
      <c r="I24" s="640"/>
      <c r="J24" s="640"/>
      <c r="K24" s="640"/>
      <c r="L24" s="641"/>
    </row>
    <row r="25" spans="2:12" ht="20.100000000000001" customHeight="1">
      <c r="B25" s="638" t="s">
        <v>93</v>
      </c>
      <c r="C25" s="639"/>
      <c r="D25" s="639"/>
      <c r="E25" s="639"/>
      <c r="F25" s="639"/>
      <c r="G25" s="640" t="s">
        <v>178</v>
      </c>
      <c r="H25" s="640"/>
      <c r="I25" s="640"/>
      <c r="J25" s="640"/>
      <c r="K25" s="640"/>
      <c r="L25" s="641"/>
    </row>
    <row r="26" spans="2:12" ht="39" customHeight="1">
      <c r="B26" s="638" t="s">
        <v>94</v>
      </c>
      <c r="C26" s="639"/>
      <c r="D26" s="639"/>
      <c r="E26" s="639"/>
      <c r="F26" s="639"/>
      <c r="G26" s="681" t="str">
        <f>MIR!M8</f>
        <v>https://www.plataformadetransparencia.org.mx/</v>
      </c>
      <c r="H26" s="640"/>
      <c r="I26" s="640"/>
      <c r="J26" s="640"/>
      <c r="K26" s="640"/>
      <c r="L26" s="641"/>
    </row>
    <row r="27" spans="2:12" ht="20.100000000000001" customHeight="1" thickBot="1">
      <c r="B27" s="658" t="s">
        <v>95</v>
      </c>
      <c r="C27" s="659"/>
      <c r="D27" s="659"/>
      <c r="E27" s="659"/>
      <c r="F27" s="659"/>
      <c r="G27" s="660">
        <v>45292</v>
      </c>
      <c r="H27" s="661"/>
      <c r="I27" s="661"/>
      <c r="J27" s="661"/>
      <c r="K27" s="661"/>
      <c r="L27" s="662"/>
    </row>
    <row r="28" spans="2:12" ht="20.100000000000001" customHeight="1" thickBot="1">
      <c r="B28" s="651" t="s">
        <v>96</v>
      </c>
      <c r="C28" s="651"/>
      <c r="D28" s="651"/>
      <c r="E28" s="651"/>
      <c r="F28" s="651"/>
      <c r="G28" s="651"/>
      <c r="H28" s="651"/>
      <c r="I28" s="651"/>
      <c r="J28" s="651"/>
      <c r="K28" s="651"/>
      <c r="L28" s="651"/>
    </row>
    <row r="29" spans="2:12" ht="20.100000000000001" customHeight="1">
      <c r="B29" s="652" t="s">
        <v>179</v>
      </c>
      <c r="C29" s="653"/>
      <c r="D29" s="653"/>
      <c r="E29" s="653"/>
      <c r="F29" s="653"/>
      <c r="G29" s="654" t="s">
        <v>800</v>
      </c>
      <c r="H29" s="654"/>
      <c r="I29" s="654"/>
      <c r="J29" s="654"/>
      <c r="K29" s="654"/>
      <c r="L29" s="655"/>
    </row>
    <row r="30" spans="2:12" ht="20.100000000000001" customHeight="1">
      <c r="B30" s="638" t="s">
        <v>89</v>
      </c>
      <c r="C30" s="639"/>
      <c r="D30" s="639"/>
      <c r="E30" s="639"/>
      <c r="F30" s="639"/>
      <c r="G30" s="640" t="s">
        <v>234</v>
      </c>
      <c r="H30" s="640"/>
      <c r="I30" s="640"/>
      <c r="J30" s="640"/>
      <c r="K30" s="640"/>
      <c r="L30" s="641"/>
    </row>
    <row r="31" spans="2:12" ht="20.100000000000001" customHeight="1">
      <c r="B31" s="638" t="s">
        <v>90</v>
      </c>
      <c r="C31" s="639"/>
      <c r="D31" s="639"/>
      <c r="E31" s="639"/>
      <c r="F31" s="639"/>
      <c r="G31" s="640" t="str">
        <f>G22</f>
        <v>Audiencia</v>
      </c>
      <c r="H31" s="640"/>
      <c r="I31" s="640"/>
      <c r="J31" s="640"/>
      <c r="K31" s="640"/>
      <c r="L31" s="641"/>
    </row>
    <row r="32" spans="2:12" ht="20.100000000000001" customHeight="1">
      <c r="B32" s="638" t="s">
        <v>91</v>
      </c>
      <c r="C32" s="639"/>
      <c r="D32" s="639"/>
      <c r="E32" s="639"/>
      <c r="F32" s="639"/>
      <c r="G32" s="640" t="str">
        <f>G23</f>
        <v>Unidad de Transparencia.</v>
      </c>
      <c r="H32" s="640"/>
      <c r="I32" s="640"/>
      <c r="J32" s="640"/>
      <c r="K32" s="640"/>
      <c r="L32" s="641"/>
    </row>
    <row r="33" spans="2:13" ht="20.100000000000001" customHeight="1">
      <c r="B33" s="638" t="s">
        <v>92</v>
      </c>
      <c r="C33" s="639"/>
      <c r="D33" s="639"/>
      <c r="E33" s="639"/>
      <c r="F33" s="639"/>
      <c r="G33" s="640" t="str">
        <f>G24</f>
        <v>SEMESTRAL</v>
      </c>
      <c r="H33" s="640"/>
      <c r="I33" s="640"/>
      <c r="J33" s="640"/>
      <c r="K33" s="640"/>
      <c r="L33" s="641"/>
      <c r="M33" s="70" t="s">
        <v>7</v>
      </c>
    </row>
    <row r="34" spans="2:13" ht="20.100000000000001" customHeight="1">
      <c r="B34" s="638" t="s">
        <v>93</v>
      </c>
      <c r="C34" s="639"/>
      <c r="D34" s="639"/>
      <c r="E34" s="639"/>
      <c r="F34" s="639"/>
      <c r="G34" s="640" t="s">
        <v>178</v>
      </c>
      <c r="H34" s="640"/>
      <c r="I34" s="640"/>
      <c r="J34" s="640"/>
      <c r="K34" s="640"/>
      <c r="L34" s="641"/>
    </row>
    <row r="35" spans="2:13" ht="39" customHeight="1">
      <c r="B35" s="638" t="s">
        <v>94</v>
      </c>
      <c r="C35" s="639"/>
      <c r="D35" s="639"/>
      <c r="E35" s="639"/>
      <c r="F35" s="639"/>
      <c r="G35" s="681" t="str">
        <f>G26</f>
        <v>https://www.plataformadetransparencia.org.mx/</v>
      </c>
      <c r="H35" s="640"/>
      <c r="I35" s="640"/>
      <c r="J35" s="640"/>
      <c r="K35" s="640"/>
      <c r="L35" s="641"/>
    </row>
    <row r="36" spans="2:13" ht="20.100000000000001" customHeight="1" thickBot="1">
      <c r="B36" s="658" t="s">
        <v>95</v>
      </c>
      <c r="C36" s="659"/>
      <c r="D36" s="659"/>
      <c r="E36" s="659"/>
      <c r="F36" s="659"/>
      <c r="G36" s="660">
        <v>45292</v>
      </c>
      <c r="H36" s="661"/>
      <c r="I36" s="661"/>
      <c r="J36" s="661"/>
      <c r="K36" s="661"/>
      <c r="L36" s="662"/>
    </row>
    <row r="37" spans="2:13" ht="16.5" thickBot="1">
      <c r="B37" s="651" t="s">
        <v>97</v>
      </c>
      <c r="C37" s="651"/>
      <c r="D37" s="651"/>
      <c r="E37" s="651"/>
      <c r="F37" s="651"/>
      <c r="G37" s="651"/>
      <c r="H37" s="651"/>
      <c r="I37" s="651"/>
      <c r="J37" s="651"/>
      <c r="K37" s="651"/>
      <c r="L37" s="651"/>
    </row>
    <row r="38" spans="2:13" ht="20.100000000000001" customHeight="1">
      <c r="B38" s="652" t="s">
        <v>86</v>
      </c>
      <c r="C38" s="653"/>
      <c r="D38" s="653"/>
      <c r="E38" s="653"/>
      <c r="F38" s="653"/>
      <c r="G38" s="654"/>
      <c r="H38" s="654"/>
      <c r="I38" s="654"/>
      <c r="J38" s="654"/>
      <c r="K38" s="654"/>
      <c r="L38" s="655"/>
    </row>
    <row r="39" spans="2:13" ht="20.100000000000001" customHeight="1">
      <c r="B39" s="638" t="s">
        <v>89</v>
      </c>
      <c r="C39" s="639"/>
      <c r="D39" s="639"/>
      <c r="E39" s="639"/>
      <c r="F39" s="639"/>
      <c r="G39" s="640"/>
      <c r="H39" s="640"/>
      <c r="I39" s="640"/>
      <c r="J39" s="640"/>
      <c r="K39" s="640"/>
      <c r="L39" s="641"/>
    </row>
    <row r="40" spans="2:13" ht="20.100000000000001" customHeight="1">
      <c r="B40" s="638" t="s">
        <v>90</v>
      </c>
      <c r="C40" s="639"/>
      <c r="D40" s="639"/>
      <c r="E40" s="639"/>
      <c r="F40" s="639"/>
      <c r="G40" s="640"/>
      <c r="H40" s="640"/>
      <c r="I40" s="640"/>
      <c r="J40" s="640"/>
      <c r="K40" s="640"/>
      <c r="L40" s="641"/>
    </row>
    <row r="41" spans="2:13" ht="20.100000000000001" customHeight="1">
      <c r="B41" s="638" t="s">
        <v>91</v>
      </c>
      <c r="C41" s="639"/>
      <c r="D41" s="639"/>
      <c r="E41" s="639"/>
      <c r="F41" s="639"/>
      <c r="G41" s="640"/>
      <c r="H41" s="640"/>
      <c r="I41" s="640"/>
      <c r="J41" s="640"/>
      <c r="K41" s="640"/>
      <c r="L41" s="641"/>
    </row>
    <row r="42" spans="2:13" ht="20.100000000000001" customHeight="1">
      <c r="B42" s="638" t="s">
        <v>92</v>
      </c>
      <c r="C42" s="639"/>
      <c r="D42" s="639"/>
      <c r="E42" s="639"/>
      <c r="F42" s="639"/>
      <c r="G42" s="640"/>
      <c r="H42" s="640"/>
      <c r="I42" s="640"/>
      <c r="J42" s="640"/>
      <c r="K42" s="640"/>
      <c r="L42" s="641"/>
    </row>
    <row r="43" spans="2:13" ht="20.100000000000001" customHeight="1">
      <c r="B43" s="638" t="s">
        <v>93</v>
      </c>
      <c r="C43" s="639"/>
      <c r="D43" s="639"/>
      <c r="E43" s="639"/>
      <c r="F43" s="639"/>
      <c r="G43" s="640"/>
      <c r="H43" s="640"/>
      <c r="I43" s="640"/>
      <c r="J43" s="640"/>
      <c r="K43" s="640"/>
      <c r="L43" s="641"/>
    </row>
    <row r="44" spans="2:13" ht="20.100000000000001" customHeight="1">
      <c r="B44" s="638" t="s">
        <v>94</v>
      </c>
      <c r="C44" s="639"/>
      <c r="D44" s="639"/>
      <c r="E44" s="639"/>
      <c r="F44" s="639"/>
      <c r="G44" s="640"/>
      <c r="H44" s="640"/>
      <c r="I44" s="640"/>
      <c r="J44" s="640"/>
      <c r="K44" s="640"/>
      <c r="L44" s="641"/>
    </row>
    <row r="45" spans="2:13" ht="20.100000000000001" customHeight="1" thickBot="1">
      <c r="B45" s="658" t="s">
        <v>95</v>
      </c>
      <c r="C45" s="659"/>
      <c r="D45" s="659"/>
      <c r="E45" s="659"/>
      <c r="F45" s="659"/>
      <c r="G45" s="661"/>
      <c r="H45" s="661"/>
      <c r="I45" s="661"/>
      <c r="J45" s="661"/>
      <c r="K45" s="661"/>
      <c r="L45" s="662"/>
    </row>
    <row r="46" spans="2:13">
      <c r="B46" s="666" t="s">
        <v>165</v>
      </c>
      <c r="C46" s="667"/>
      <c r="D46" s="667"/>
      <c r="E46" s="667"/>
      <c r="F46" s="668"/>
      <c r="G46" s="669" t="s">
        <v>166</v>
      </c>
      <c r="H46" s="667"/>
      <c r="I46" s="667"/>
      <c r="J46" s="667"/>
      <c r="K46" s="667"/>
      <c r="L46" s="670"/>
    </row>
    <row r="47" spans="2:13" ht="24.95" customHeight="1" thickBot="1">
      <c r="B47" s="671"/>
      <c r="C47" s="672"/>
      <c r="D47" s="672"/>
      <c r="E47" s="672"/>
      <c r="F47" s="673"/>
      <c r="G47" s="674"/>
      <c r="H47" s="672"/>
      <c r="I47" s="672"/>
      <c r="J47" s="672"/>
      <c r="K47" s="672"/>
      <c r="L47" s="675"/>
    </row>
    <row r="66" spans="2:2" ht="15">
      <c r="B66"/>
    </row>
  </sheetData>
  <mergeCells count="91">
    <mergeCell ref="B46:F46"/>
    <mergeCell ref="G46:L46"/>
    <mergeCell ref="B47:F47"/>
    <mergeCell ref="G47:L47"/>
    <mergeCell ref="B43:F43"/>
    <mergeCell ref="G43:L43"/>
    <mergeCell ref="B44:F44"/>
    <mergeCell ref="G44:L44"/>
    <mergeCell ref="B45:F45"/>
    <mergeCell ref="G45:L45"/>
    <mergeCell ref="B40:F40"/>
    <mergeCell ref="G40:L40"/>
    <mergeCell ref="B41:F41"/>
    <mergeCell ref="G41:L41"/>
    <mergeCell ref="B42:F42"/>
    <mergeCell ref="G42:L42"/>
    <mergeCell ref="B39:F39"/>
    <mergeCell ref="G39:L39"/>
    <mergeCell ref="B33:F33"/>
    <mergeCell ref="G33:L33"/>
    <mergeCell ref="B34:F34"/>
    <mergeCell ref="G34:L34"/>
    <mergeCell ref="B35:F35"/>
    <mergeCell ref="G35:L35"/>
    <mergeCell ref="B36:F36"/>
    <mergeCell ref="G36:L36"/>
    <mergeCell ref="B37:L37"/>
    <mergeCell ref="B38:F38"/>
    <mergeCell ref="G38:L38"/>
    <mergeCell ref="B30:F30"/>
    <mergeCell ref="G30:L30"/>
    <mergeCell ref="B31:F31"/>
    <mergeCell ref="G31:L31"/>
    <mergeCell ref="B32:F32"/>
    <mergeCell ref="G32:L32"/>
    <mergeCell ref="B29:F29"/>
    <mergeCell ref="G29:L29"/>
    <mergeCell ref="B23:F23"/>
    <mergeCell ref="G23:L23"/>
    <mergeCell ref="B24:F24"/>
    <mergeCell ref="G24:L24"/>
    <mergeCell ref="B25:F25"/>
    <mergeCell ref="G25:L25"/>
    <mergeCell ref="B26:F26"/>
    <mergeCell ref="G26:L26"/>
    <mergeCell ref="B27:F27"/>
    <mergeCell ref="G27:L27"/>
    <mergeCell ref="B28:L28"/>
    <mergeCell ref="B22:F22"/>
    <mergeCell ref="G22:L22"/>
    <mergeCell ref="B17:C17"/>
    <mergeCell ref="E17:F17"/>
    <mergeCell ref="G17:H17"/>
    <mergeCell ref="I17:J17"/>
    <mergeCell ref="K17:L17"/>
    <mergeCell ref="B18:L18"/>
    <mergeCell ref="B19:L19"/>
    <mergeCell ref="B20:F20"/>
    <mergeCell ref="G20:L20"/>
    <mergeCell ref="B21:F21"/>
    <mergeCell ref="G21:L21"/>
    <mergeCell ref="C13:E13"/>
    <mergeCell ref="C14:E14"/>
    <mergeCell ref="B15:F15"/>
    <mergeCell ref="G15:L15"/>
    <mergeCell ref="B16:C16"/>
    <mergeCell ref="E16:F16"/>
    <mergeCell ref="G16:H16"/>
    <mergeCell ref="I16:J16"/>
    <mergeCell ref="K16:L16"/>
    <mergeCell ref="B12:G12"/>
    <mergeCell ref="H12:I12"/>
    <mergeCell ref="J12:L12"/>
    <mergeCell ref="B6:L6"/>
    <mergeCell ref="C7:D7"/>
    <mergeCell ref="I7:J7"/>
    <mergeCell ref="C8:D8"/>
    <mergeCell ref="I8:J8"/>
    <mergeCell ref="B9:L9"/>
    <mergeCell ref="C10:F10"/>
    <mergeCell ref="H10:L10"/>
    <mergeCell ref="G11:H11"/>
    <mergeCell ref="I11:J11"/>
    <mergeCell ref="K11:L11"/>
    <mergeCell ref="B2:B3"/>
    <mergeCell ref="E2:L3"/>
    <mergeCell ref="B4:L4"/>
    <mergeCell ref="D5:E5"/>
    <mergeCell ref="F5:G5"/>
    <mergeCell ref="H5:I5"/>
    <mergeCell ref="J5:L5"/>
  </mergeCells>
  <pageMargins left="0.70866141732283472" right="0.70866141732283472" top="0.74803149606299213" bottom="0.74803149606299213" header="0.31496062992125984" footer="0.31496062992125984"/>
  <pageSetup paperSize="9" scale="60" fitToHeight="2" orientation="portrait" horizontalDpi="0" verticalDpi="0" r:id="rId1"/>
  <drawing r:id="rId2"/>
  <extLst>
    <ext xmlns:x14="http://schemas.microsoft.com/office/spreadsheetml/2009/9/main" uri="{CCE6A557-97BC-4b89-ADB6-D9C93CAAB3DF}">
      <x14:dataValidations xmlns:xm="http://schemas.microsoft.com/office/excel/2006/main" count="5">
        <x14:dataValidation type="list" allowBlank="1" showInputMessage="1" showErrorMessage="1">
          <x14:formula1>
            <xm:f>Hoja4!$D$3:$D$6</xm:f>
          </x14:formula1>
          <xm:sqref>G11:H11</xm:sqref>
        </x14:dataValidation>
        <x14:dataValidation type="list" allowBlank="1" showInputMessage="1" showErrorMessage="1">
          <x14:formula1>
            <xm:f>Hoja4!$B$3:$B$7</xm:f>
          </x14:formula1>
          <xm:sqref>C11</xm:sqref>
        </x14:dataValidation>
        <x14:dataValidation type="list" allowBlank="1" showInputMessage="1" showErrorMessage="1">
          <x14:formula1>
            <xm:f>Hoja4!$F$3:$F$5</xm:f>
          </x14:formula1>
          <xm:sqref>K11:L11</xm:sqref>
        </x14:dataValidation>
        <x14:dataValidation type="list" allowBlank="1" showInputMessage="1" showErrorMessage="1">
          <x14:formula1>
            <xm:f>Hoja4!$E$3:$E$37</xm:f>
          </x14:formula1>
          <xm:sqref>M5:N9 J5</xm:sqref>
        </x14:dataValidation>
        <x14:dataValidation type="list" allowBlank="1" showInputMessage="1" showErrorMessage="1">
          <x14:formula1>
            <xm:f>Hoja4!$C$3:$C$8</xm:f>
          </x14:formula1>
          <xm:sqref>E11</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66"/>
  <sheetViews>
    <sheetView topLeftCell="A7" zoomScaleNormal="100" workbookViewId="0">
      <selection activeCell="O15" sqref="O15"/>
    </sheetView>
  </sheetViews>
  <sheetFormatPr baseColWidth="10" defaultColWidth="8" defaultRowHeight="12.75"/>
  <cols>
    <col min="1" max="1" width="2.140625" style="70" customWidth="1"/>
    <col min="2" max="2" width="18.140625" style="70" customWidth="1"/>
    <col min="3" max="3" width="10.5703125" style="70" customWidth="1"/>
    <col min="4" max="4" width="11.5703125" style="70" customWidth="1"/>
    <col min="5" max="5" width="11.7109375" style="70" bestFit="1" customWidth="1"/>
    <col min="6" max="6" width="18.5703125" style="70" bestFit="1" customWidth="1"/>
    <col min="7" max="7" width="15.7109375" style="70" customWidth="1"/>
    <col min="8" max="8" width="10.7109375" style="70" customWidth="1"/>
    <col min="9" max="11" width="10.85546875" style="70" customWidth="1"/>
    <col min="12" max="12" width="10.7109375" style="70" customWidth="1"/>
    <col min="13" max="13" width="2" style="70" customWidth="1"/>
    <col min="14" max="16384" width="8" style="70"/>
  </cols>
  <sheetData>
    <row r="1" spans="2:14" ht="13.5" thickBot="1"/>
    <row r="2" spans="2:14" ht="24.95" customHeight="1">
      <c r="B2" s="587"/>
      <c r="C2" s="107" t="s">
        <v>107</v>
      </c>
      <c r="D2" s="71" t="s">
        <v>237</v>
      </c>
      <c r="E2" s="589" t="s">
        <v>100</v>
      </c>
      <c r="F2" s="590"/>
      <c r="G2" s="590"/>
      <c r="H2" s="590"/>
      <c r="I2" s="590"/>
      <c r="J2" s="590"/>
      <c r="K2" s="590"/>
      <c r="L2" s="591"/>
    </row>
    <row r="3" spans="2:14" ht="44.25" customHeight="1" thickBot="1">
      <c r="B3" s="588"/>
      <c r="C3" s="86" t="s">
        <v>98</v>
      </c>
      <c r="D3" s="87">
        <v>1</v>
      </c>
      <c r="E3" s="592"/>
      <c r="F3" s="593"/>
      <c r="G3" s="593"/>
      <c r="H3" s="593"/>
      <c r="I3" s="593"/>
      <c r="J3" s="593"/>
      <c r="K3" s="593"/>
      <c r="L3" s="594"/>
    </row>
    <row r="4" spans="2:14" ht="24.95" customHeight="1" thickBot="1">
      <c r="B4" s="595" t="s">
        <v>168</v>
      </c>
      <c r="C4" s="596"/>
      <c r="D4" s="596"/>
      <c r="E4" s="596"/>
      <c r="F4" s="596"/>
      <c r="G4" s="596"/>
      <c r="H4" s="596"/>
      <c r="I4" s="596"/>
      <c r="J4" s="596"/>
      <c r="K4" s="596"/>
      <c r="L4" s="597"/>
    </row>
    <row r="5" spans="2:14" ht="44.25" customHeight="1" thickBot="1">
      <c r="B5" s="106" t="s">
        <v>170</v>
      </c>
      <c r="C5" s="217"/>
      <c r="D5" s="598" t="s">
        <v>99</v>
      </c>
      <c r="E5" s="598"/>
      <c r="F5" s="599"/>
      <c r="G5" s="599"/>
      <c r="H5" s="598" t="s">
        <v>105</v>
      </c>
      <c r="I5" s="598"/>
      <c r="J5" s="676" t="s">
        <v>131</v>
      </c>
      <c r="K5" s="676"/>
      <c r="L5" s="677"/>
      <c r="M5" s="103"/>
      <c r="N5" s="103"/>
    </row>
    <row r="6" spans="2:14" ht="24.95" customHeight="1" thickBot="1">
      <c r="B6" s="595" t="s">
        <v>179</v>
      </c>
      <c r="C6" s="596"/>
      <c r="D6" s="596"/>
      <c r="E6" s="596"/>
      <c r="F6" s="596"/>
      <c r="G6" s="596"/>
      <c r="H6" s="596"/>
      <c r="I6" s="596"/>
      <c r="J6" s="596"/>
      <c r="K6" s="596"/>
      <c r="L6" s="597"/>
      <c r="M6" s="103"/>
      <c r="N6" s="103"/>
    </row>
    <row r="7" spans="2:14" ht="24.95" customHeight="1" thickBot="1">
      <c r="B7" s="109" t="s">
        <v>180</v>
      </c>
      <c r="C7" s="595" t="s">
        <v>169</v>
      </c>
      <c r="D7" s="597"/>
      <c r="E7" s="109" t="s">
        <v>181</v>
      </c>
      <c r="F7" s="109" t="s">
        <v>182</v>
      </c>
      <c r="G7" s="109" t="s">
        <v>187</v>
      </c>
      <c r="H7" s="110" t="s">
        <v>183</v>
      </c>
      <c r="I7" s="605" t="s">
        <v>184</v>
      </c>
      <c r="J7" s="606"/>
      <c r="K7" s="109" t="s">
        <v>185</v>
      </c>
      <c r="L7" s="109" t="s">
        <v>186</v>
      </c>
      <c r="M7" s="103"/>
      <c r="N7" s="103"/>
    </row>
    <row r="8" spans="2:14" ht="44.25" customHeight="1" thickBot="1">
      <c r="B8" s="112" t="s">
        <v>208</v>
      </c>
      <c r="C8" s="607" t="s">
        <v>209</v>
      </c>
      <c r="D8" s="608"/>
      <c r="E8" s="111" t="s">
        <v>210</v>
      </c>
      <c r="F8" s="111" t="s">
        <v>211</v>
      </c>
      <c r="G8" s="198" t="str">
        <f>'Ficha de indicador 1 (FIN) '!G8</f>
        <v>1100122 1500522</v>
      </c>
      <c r="H8" s="111" t="s">
        <v>212</v>
      </c>
      <c r="I8" s="607" t="s">
        <v>213</v>
      </c>
      <c r="J8" s="608"/>
      <c r="K8" s="198">
        <f>'Ficha de indicador 1 (FIN) '!K8</f>
        <v>0</v>
      </c>
      <c r="L8" s="113" t="str">
        <f>'Ficha de indicador 1 (FIN) '!L8</f>
        <v>31111-3601</v>
      </c>
      <c r="M8" s="103"/>
      <c r="N8" s="103"/>
    </row>
    <row r="9" spans="2:14" ht="24.95" customHeight="1" thickBot="1">
      <c r="B9" s="609" t="s">
        <v>85</v>
      </c>
      <c r="C9" s="610"/>
      <c r="D9" s="610"/>
      <c r="E9" s="610"/>
      <c r="F9" s="610"/>
      <c r="G9" s="610"/>
      <c r="H9" s="610"/>
      <c r="I9" s="610"/>
      <c r="J9" s="610"/>
      <c r="K9" s="610"/>
      <c r="L9" s="611"/>
      <c r="M9" s="103"/>
      <c r="N9" s="103"/>
    </row>
    <row r="10" spans="2:14" ht="57.75" customHeight="1" thickBot="1">
      <c r="B10" s="105" t="s">
        <v>102</v>
      </c>
      <c r="C10" s="612" t="str">
        <f>MIR!D10</f>
        <v>Promedio de expedientes generados en base a las becas entregadas.</v>
      </c>
      <c r="D10" s="613"/>
      <c r="E10" s="613"/>
      <c r="F10" s="613"/>
      <c r="G10" s="92" t="s">
        <v>103</v>
      </c>
      <c r="H10" s="614" t="s">
        <v>824</v>
      </c>
      <c r="I10" s="615"/>
      <c r="J10" s="615"/>
      <c r="K10" s="615"/>
      <c r="L10" s="616"/>
    </row>
    <row r="11" spans="2:14" ht="30" customHeight="1" thickBot="1">
      <c r="B11" s="96" t="s">
        <v>104</v>
      </c>
      <c r="C11" s="216" t="s">
        <v>111</v>
      </c>
      <c r="D11" s="215" t="s">
        <v>106</v>
      </c>
      <c r="E11" s="95" t="s">
        <v>112</v>
      </c>
      <c r="F11" s="97" t="s">
        <v>120</v>
      </c>
      <c r="G11" s="617" t="s">
        <v>119</v>
      </c>
      <c r="H11" s="617"/>
      <c r="I11" s="618" t="s">
        <v>173</v>
      </c>
      <c r="J11" s="618"/>
      <c r="K11" s="619" t="s">
        <v>158</v>
      </c>
      <c r="L11" s="620"/>
    </row>
    <row r="12" spans="2:14" ht="31.5" customHeight="1" thickBot="1">
      <c r="B12" s="602" t="s">
        <v>159</v>
      </c>
      <c r="C12" s="603"/>
      <c r="D12" s="603"/>
      <c r="E12" s="603"/>
      <c r="F12" s="603"/>
      <c r="G12" s="604"/>
      <c r="H12" s="603" t="s">
        <v>160</v>
      </c>
      <c r="I12" s="603"/>
      <c r="J12" s="602" t="s">
        <v>160</v>
      </c>
      <c r="K12" s="603"/>
      <c r="L12" s="604"/>
    </row>
    <row r="13" spans="2:14" ht="26.25" customHeight="1">
      <c r="B13" s="84" t="s">
        <v>161</v>
      </c>
      <c r="C13" s="621" t="s">
        <v>162</v>
      </c>
      <c r="D13" s="621"/>
      <c r="E13" s="622"/>
      <c r="F13" s="88" t="s">
        <v>171</v>
      </c>
      <c r="G13" s="116" t="s">
        <v>167</v>
      </c>
      <c r="H13" s="114" t="s">
        <v>163</v>
      </c>
      <c r="I13" s="120" t="s">
        <v>164</v>
      </c>
      <c r="J13" s="121"/>
      <c r="K13" s="82"/>
      <c r="L13" s="83"/>
    </row>
    <row r="14" spans="2:14" ht="123.6" customHeight="1" thickBot="1">
      <c r="B14" s="117" t="str">
        <f>MIR!E10</f>
        <v>(Numero de becas a entregar/numero de expedientes generados)x 100</v>
      </c>
      <c r="C14" s="623" t="s">
        <v>811</v>
      </c>
      <c r="D14" s="624"/>
      <c r="E14" s="625"/>
      <c r="F14" s="118" t="str">
        <f>MIR!K10</f>
        <v>Trimestral</v>
      </c>
      <c r="G14" s="119" t="str">
        <f>MIR!H10</f>
        <v>Expedientes</v>
      </c>
      <c r="H14" s="115" t="s">
        <v>220</v>
      </c>
      <c r="I14" s="163" t="s">
        <v>221</v>
      </c>
      <c r="J14" s="122" t="s">
        <v>224</v>
      </c>
      <c r="K14" s="118" t="s">
        <v>223</v>
      </c>
      <c r="L14" s="119" t="s">
        <v>222</v>
      </c>
    </row>
    <row r="15" spans="2:14" ht="24.95" customHeight="1" thickBot="1">
      <c r="B15" s="626" t="s">
        <v>172</v>
      </c>
      <c r="C15" s="627"/>
      <c r="D15" s="627"/>
      <c r="E15" s="627"/>
      <c r="F15" s="628"/>
      <c r="G15" s="629" t="s">
        <v>87</v>
      </c>
      <c r="H15" s="630"/>
      <c r="I15" s="630"/>
      <c r="J15" s="630"/>
      <c r="K15" s="630"/>
      <c r="L15" s="631"/>
    </row>
    <row r="16" spans="2:14" ht="24.95" customHeight="1" thickBot="1">
      <c r="B16" s="632" t="s">
        <v>175</v>
      </c>
      <c r="C16" s="633"/>
      <c r="D16" s="214" t="s">
        <v>176</v>
      </c>
      <c r="E16" s="633" t="s">
        <v>164</v>
      </c>
      <c r="F16" s="634"/>
      <c r="G16" s="635" t="s">
        <v>175</v>
      </c>
      <c r="H16" s="636"/>
      <c r="I16" s="636" t="s">
        <v>176</v>
      </c>
      <c r="J16" s="636"/>
      <c r="K16" s="636" t="s">
        <v>164</v>
      </c>
      <c r="L16" s="637"/>
    </row>
    <row r="17" spans="2:12" ht="24.95" customHeight="1" thickBot="1">
      <c r="B17" s="678">
        <f>MIR!I10</f>
        <v>500</v>
      </c>
      <c r="C17" s="643"/>
      <c r="D17" s="85">
        <v>2022</v>
      </c>
      <c r="E17" s="644" t="s">
        <v>225</v>
      </c>
      <c r="F17" s="645"/>
      <c r="G17" s="680">
        <f>MIR!J10</f>
        <v>1</v>
      </c>
      <c r="H17" s="647"/>
      <c r="I17" s="648">
        <v>2023</v>
      </c>
      <c r="J17" s="649"/>
      <c r="K17" s="650" t="s">
        <v>221</v>
      </c>
      <c r="L17" s="647"/>
    </row>
    <row r="18" spans="2:12" ht="30" customHeight="1" thickBot="1">
      <c r="B18" s="602" t="s">
        <v>174</v>
      </c>
      <c r="C18" s="603"/>
      <c r="D18" s="603"/>
      <c r="E18" s="603"/>
      <c r="F18" s="603"/>
      <c r="G18" s="603"/>
      <c r="H18" s="603"/>
      <c r="I18" s="603"/>
      <c r="J18" s="603"/>
      <c r="K18" s="603"/>
      <c r="L18" s="604"/>
    </row>
    <row r="19" spans="2:12" ht="30" customHeight="1" thickBot="1">
      <c r="B19" s="651" t="s">
        <v>177</v>
      </c>
      <c r="C19" s="651"/>
      <c r="D19" s="651"/>
      <c r="E19" s="651"/>
      <c r="F19" s="651"/>
      <c r="G19" s="651"/>
      <c r="H19" s="651"/>
      <c r="I19" s="651"/>
      <c r="J19" s="651"/>
      <c r="K19" s="651"/>
      <c r="L19" s="651"/>
    </row>
    <row r="20" spans="2:12" ht="20.100000000000001" customHeight="1">
      <c r="B20" s="652" t="s">
        <v>86</v>
      </c>
      <c r="C20" s="653"/>
      <c r="D20" s="653"/>
      <c r="E20" s="653"/>
      <c r="F20" s="653"/>
      <c r="G20" s="654" t="s">
        <v>798</v>
      </c>
      <c r="H20" s="654"/>
      <c r="I20" s="654"/>
      <c r="J20" s="654"/>
      <c r="K20" s="654"/>
      <c r="L20" s="655"/>
    </row>
    <row r="21" spans="2:12" ht="20.100000000000001" customHeight="1">
      <c r="B21" s="638" t="s">
        <v>89</v>
      </c>
      <c r="C21" s="639"/>
      <c r="D21" s="639"/>
      <c r="E21" s="639"/>
      <c r="F21" s="639"/>
      <c r="G21" s="640" t="s">
        <v>812</v>
      </c>
      <c r="H21" s="640"/>
      <c r="I21" s="640"/>
      <c r="J21" s="640"/>
      <c r="K21" s="640"/>
      <c r="L21" s="641"/>
    </row>
    <row r="22" spans="2:12" ht="20.100000000000001" customHeight="1">
      <c r="B22" s="638" t="s">
        <v>90</v>
      </c>
      <c r="C22" s="639"/>
      <c r="D22" s="639"/>
      <c r="E22" s="639"/>
      <c r="F22" s="639"/>
      <c r="G22" s="640" t="str">
        <f>G14</f>
        <v>Expedientes</v>
      </c>
      <c r="H22" s="640"/>
      <c r="I22" s="640"/>
      <c r="J22" s="640"/>
      <c r="K22" s="640"/>
      <c r="L22" s="641"/>
    </row>
    <row r="23" spans="2:12" ht="20.100000000000001" customHeight="1">
      <c r="B23" s="638" t="s">
        <v>91</v>
      </c>
      <c r="C23" s="639"/>
      <c r="D23" s="639"/>
      <c r="E23" s="639"/>
      <c r="F23" s="639"/>
      <c r="G23" s="640" t="str">
        <f>MIR!L10</f>
        <v>Unidad de Transparencia.</v>
      </c>
      <c r="H23" s="640"/>
      <c r="I23" s="640"/>
      <c r="J23" s="640"/>
      <c r="K23" s="640"/>
      <c r="L23" s="641"/>
    </row>
    <row r="24" spans="2:12" ht="20.100000000000001" customHeight="1">
      <c r="B24" s="638" t="s">
        <v>92</v>
      </c>
      <c r="C24" s="639"/>
      <c r="D24" s="639"/>
      <c r="E24" s="639"/>
      <c r="F24" s="639"/>
      <c r="G24" s="640" t="str">
        <f>F14</f>
        <v>Trimestral</v>
      </c>
      <c r="H24" s="640"/>
      <c r="I24" s="640"/>
      <c r="J24" s="640"/>
      <c r="K24" s="640"/>
      <c r="L24" s="641"/>
    </row>
    <row r="25" spans="2:12" ht="20.100000000000001" customHeight="1">
      <c r="B25" s="638" t="s">
        <v>93</v>
      </c>
      <c r="C25" s="639"/>
      <c r="D25" s="639"/>
      <c r="E25" s="639"/>
      <c r="F25" s="639"/>
      <c r="G25" s="640" t="s">
        <v>178</v>
      </c>
      <c r="H25" s="640"/>
      <c r="I25" s="640"/>
      <c r="J25" s="640"/>
      <c r="K25" s="640"/>
      <c r="L25" s="641"/>
    </row>
    <row r="26" spans="2:12" ht="36" customHeight="1">
      <c r="B26" s="638" t="s">
        <v>94</v>
      </c>
      <c r="C26" s="639"/>
      <c r="D26" s="639"/>
      <c r="E26" s="639"/>
      <c r="F26" s="639"/>
      <c r="G26" s="640" t="str">
        <f>MIR!M10</f>
        <v>https://www.plataformadetransparencia.org.mx/</v>
      </c>
      <c r="H26" s="640"/>
      <c r="I26" s="640"/>
      <c r="J26" s="640"/>
      <c r="K26" s="640"/>
      <c r="L26" s="641"/>
    </row>
    <row r="27" spans="2:12" ht="20.100000000000001" customHeight="1" thickBot="1">
      <c r="B27" s="658" t="s">
        <v>95</v>
      </c>
      <c r="C27" s="659"/>
      <c r="D27" s="659"/>
      <c r="E27" s="659"/>
      <c r="F27" s="659"/>
      <c r="G27" s="660">
        <v>45292</v>
      </c>
      <c r="H27" s="661"/>
      <c r="I27" s="661"/>
      <c r="J27" s="661"/>
      <c r="K27" s="661"/>
      <c r="L27" s="662"/>
    </row>
    <row r="28" spans="2:12" ht="20.100000000000001" customHeight="1" thickBot="1">
      <c r="B28" s="651" t="s">
        <v>96</v>
      </c>
      <c r="C28" s="651"/>
      <c r="D28" s="651"/>
      <c r="E28" s="651"/>
      <c r="F28" s="651"/>
      <c r="G28" s="651"/>
      <c r="H28" s="651"/>
      <c r="I28" s="651"/>
      <c r="J28" s="651"/>
      <c r="K28" s="651"/>
      <c r="L28" s="651"/>
    </row>
    <row r="29" spans="2:12" ht="20.100000000000001" customHeight="1">
      <c r="B29" s="652" t="s">
        <v>86</v>
      </c>
      <c r="C29" s="653"/>
      <c r="D29" s="653"/>
      <c r="E29" s="653"/>
      <c r="F29" s="653"/>
      <c r="G29" s="654" t="s">
        <v>800</v>
      </c>
      <c r="H29" s="654"/>
      <c r="I29" s="654"/>
      <c r="J29" s="654"/>
      <c r="K29" s="654"/>
      <c r="L29" s="655"/>
    </row>
    <row r="30" spans="2:12" ht="20.100000000000001" customHeight="1">
      <c r="B30" s="638" t="s">
        <v>89</v>
      </c>
      <c r="C30" s="639"/>
      <c r="D30" s="639"/>
      <c r="E30" s="639"/>
      <c r="F30" s="639"/>
      <c r="G30" s="640" t="s">
        <v>813</v>
      </c>
      <c r="H30" s="640"/>
      <c r="I30" s="640"/>
      <c r="J30" s="640"/>
      <c r="K30" s="640"/>
      <c r="L30" s="641"/>
    </row>
    <row r="31" spans="2:12" ht="20.100000000000001" customHeight="1">
      <c r="B31" s="638" t="s">
        <v>90</v>
      </c>
      <c r="C31" s="639"/>
      <c r="D31" s="639"/>
      <c r="E31" s="639"/>
      <c r="F31" s="639"/>
      <c r="G31" s="640" t="str">
        <f>G22</f>
        <v>Expedientes</v>
      </c>
      <c r="H31" s="640"/>
      <c r="I31" s="640"/>
      <c r="J31" s="640"/>
      <c r="K31" s="640"/>
      <c r="L31" s="641"/>
    </row>
    <row r="32" spans="2:12" ht="20.100000000000001" customHeight="1">
      <c r="B32" s="638" t="s">
        <v>91</v>
      </c>
      <c r="C32" s="639"/>
      <c r="D32" s="639"/>
      <c r="E32" s="639"/>
      <c r="F32" s="639"/>
      <c r="G32" s="640" t="str">
        <f>G23</f>
        <v>Unidad de Transparencia.</v>
      </c>
      <c r="H32" s="640"/>
      <c r="I32" s="640"/>
      <c r="J32" s="640"/>
      <c r="K32" s="640"/>
      <c r="L32" s="641"/>
    </row>
    <row r="33" spans="2:13" ht="20.100000000000001" customHeight="1">
      <c r="B33" s="638" t="s">
        <v>92</v>
      </c>
      <c r="C33" s="639"/>
      <c r="D33" s="639"/>
      <c r="E33" s="639"/>
      <c r="F33" s="639"/>
      <c r="G33" s="640" t="str">
        <f>G24</f>
        <v>Trimestral</v>
      </c>
      <c r="H33" s="640"/>
      <c r="I33" s="640"/>
      <c r="J33" s="640"/>
      <c r="K33" s="640"/>
      <c r="L33" s="641"/>
      <c r="M33" s="70" t="s">
        <v>7</v>
      </c>
    </row>
    <row r="34" spans="2:13" ht="20.100000000000001" customHeight="1">
      <c r="B34" s="638" t="s">
        <v>93</v>
      </c>
      <c r="C34" s="639"/>
      <c r="D34" s="639"/>
      <c r="E34" s="639"/>
      <c r="F34" s="639"/>
      <c r="G34" s="640" t="s">
        <v>178</v>
      </c>
      <c r="H34" s="640"/>
      <c r="I34" s="640"/>
      <c r="J34" s="640"/>
      <c r="K34" s="640"/>
      <c r="L34" s="641"/>
    </row>
    <row r="35" spans="2:13" ht="37.5" customHeight="1">
      <c r="B35" s="638" t="s">
        <v>94</v>
      </c>
      <c r="C35" s="639"/>
      <c r="D35" s="639"/>
      <c r="E35" s="639"/>
      <c r="F35" s="639"/>
      <c r="G35" s="640" t="str">
        <f>G26</f>
        <v>https://www.plataformadetransparencia.org.mx/</v>
      </c>
      <c r="H35" s="640"/>
      <c r="I35" s="640"/>
      <c r="J35" s="640"/>
      <c r="K35" s="640"/>
      <c r="L35" s="641"/>
    </row>
    <row r="36" spans="2:13" ht="20.100000000000001" customHeight="1" thickBot="1">
      <c r="B36" s="658" t="s">
        <v>95</v>
      </c>
      <c r="C36" s="659"/>
      <c r="D36" s="659"/>
      <c r="E36" s="659"/>
      <c r="F36" s="659"/>
      <c r="G36" s="660">
        <v>45292</v>
      </c>
      <c r="H36" s="661"/>
      <c r="I36" s="661"/>
      <c r="J36" s="661"/>
      <c r="K36" s="661"/>
      <c r="L36" s="662"/>
    </row>
    <row r="37" spans="2:13" ht="16.5" thickBot="1">
      <c r="B37" s="651" t="s">
        <v>97</v>
      </c>
      <c r="C37" s="651"/>
      <c r="D37" s="651"/>
      <c r="E37" s="651"/>
      <c r="F37" s="651"/>
      <c r="G37" s="651"/>
      <c r="H37" s="651"/>
      <c r="I37" s="651"/>
      <c r="J37" s="651"/>
      <c r="K37" s="651"/>
      <c r="L37" s="651"/>
    </row>
    <row r="38" spans="2:13" ht="20.100000000000001" customHeight="1">
      <c r="B38" s="652" t="s">
        <v>86</v>
      </c>
      <c r="C38" s="653"/>
      <c r="D38" s="653"/>
      <c r="E38" s="653"/>
      <c r="F38" s="653"/>
      <c r="G38" s="654"/>
      <c r="H38" s="654"/>
      <c r="I38" s="654"/>
      <c r="J38" s="654"/>
      <c r="K38" s="654"/>
      <c r="L38" s="655"/>
    </row>
    <row r="39" spans="2:13" ht="20.100000000000001" customHeight="1">
      <c r="B39" s="638" t="s">
        <v>89</v>
      </c>
      <c r="C39" s="639"/>
      <c r="D39" s="639"/>
      <c r="E39" s="639"/>
      <c r="F39" s="639"/>
      <c r="G39" s="640"/>
      <c r="H39" s="640"/>
      <c r="I39" s="640"/>
      <c r="J39" s="640"/>
      <c r="K39" s="640"/>
      <c r="L39" s="641"/>
    </row>
    <row r="40" spans="2:13" ht="20.100000000000001" customHeight="1">
      <c r="B40" s="638" t="s">
        <v>90</v>
      </c>
      <c r="C40" s="639"/>
      <c r="D40" s="639"/>
      <c r="E40" s="639"/>
      <c r="F40" s="639"/>
      <c r="G40" s="640"/>
      <c r="H40" s="640"/>
      <c r="I40" s="640"/>
      <c r="J40" s="640"/>
      <c r="K40" s="640"/>
      <c r="L40" s="641"/>
    </row>
    <row r="41" spans="2:13" ht="20.100000000000001" customHeight="1">
      <c r="B41" s="638" t="s">
        <v>91</v>
      </c>
      <c r="C41" s="639"/>
      <c r="D41" s="639"/>
      <c r="E41" s="639"/>
      <c r="F41" s="639"/>
      <c r="G41" s="640"/>
      <c r="H41" s="640"/>
      <c r="I41" s="640"/>
      <c r="J41" s="640"/>
      <c r="K41" s="640"/>
      <c r="L41" s="641"/>
    </row>
    <row r="42" spans="2:13" ht="20.100000000000001" customHeight="1">
      <c r="B42" s="638" t="s">
        <v>92</v>
      </c>
      <c r="C42" s="639"/>
      <c r="D42" s="639"/>
      <c r="E42" s="639"/>
      <c r="F42" s="639"/>
      <c r="G42" s="640"/>
      <c r="H42" s="640"/>
      <c r="I42" s="640"/>
      <c r="J42" s="640"/>
      <c r="K42" s="640"/>
      <c r="L42" s="641"/>
    </row>
    <row r="43" spans="2:13" ht="20.100000000000001" customHeight="1">
      <c r="B43" s="638" t="s">
        <v>93</v>
      </c>
      <c r="C43" s="639"/>
      <c r="D43" s="639"/>
      <c r="E43" s="639"/>
      <c r="F43" s="639"/>
      <c r="G43" s="640"/>
      <c r="H43" s="640"/>
      <c r="I43" s="640"/>
      <c r="J43" s="640"/>
      <c r="K43" s="640"/>
      <c r="L43" s="641"/>
    </row>
    <row r="44" spans="2:13" ht="20.100000000000001" customHeight="1">
      <c r="B44" s="638" t="s">
        <v>94</v>
      </c>
      <c r="C44" s="639"/>
      <c r="D44" s="639"/>
      <c r="E44" s="639"/>
      <c r="F44" s="639"/>
      <c r="G44" s="640"/>
      <c r="H44" s="640"/>
      <c r="I44" s="640"/>
      <c r="J44" s="640"/>
      <c r="K44" s="640"/>
      <c r="L44" s="641"/>
    </row>
    <row r="45" spans="2:13" ht="20.100000000000001" customHeight="1" thickBot="1">
      <c r="B45" s="658" t="s">
        <v>95</v>
      </c>
      <c r="C45" s="659"/>
      <c r="D45" s="659"/>
      <c r="E45" s="659"/>
      <c r="F45" s="659"/>
      <c r="G45" s="661"/>
      <c r="H45" s="661"/>
      <c r="I45" s="661"/>
      <c r="J45" s="661"/>
      <c r="K45" s="661"/>
      <c r="L45" s="662"/>
    </row>
    <row r="46" spans="2:13">
      <c r="B46" s="666" t="s">
        <v>165</v>
      </c>
      <c r="C46" s="667"/>
      <c r="D46" s="667"/>
      <c r="E46" s="667"/>
      <c r="F46" s="668"/>
      <c r="G46" s="669" t="s">
        <v>166</v>
      </c>
      <c r="H46" s="667"/>
      <c r="I46" s="667"/>
      <c r="J46" s="667"/>
      <c r="K46" s="667"/>
      <c r="L46" s="670"/>
    </row>
    <row r="47" spans="2:13" ht="24.95" customHeight="1" thickBot="1">
      <c r="B47" s="671"/>
      <c r="C47" s="672"/>
      <c r="D47" s="672"/>
      <c r="E47" s="672"/>
      <c r="F47" s="673"/>
      <c r="G47" s="674"/>
      <c r="H47" s="672"/>
      <c r="I47" s="672"/>
      <c r="J47" s="672"/>
      <c r="K47" s="672"/>
      <c r="L47" s="675"/>
    </row>
    <row r="66" spans="2:2" ht="15">
      <c r="B66"/>
    </row>
  </sheetData>
  <mergeCells count="91">
    <mergeCell ref="B46:F46"/>
    <mergeCell ref="G46:L46"/>
    <mergeCell ref="B47:F47"/>
    <mergeCell ref="G47:L47"/>
    <mergeCell ref="B43:F43"/>
    <mergeCell ref="G43:L43"/>
    <mergeCell ref="B44:F44"/>
    <mergeCell ref="G44:L44"/>
    <mergeCell ref="B45:F45"/>
    <mergeCell ref="G45:L45"/>
    <mergeCell ref="B40:F40"/>
    <mergeCell ref="G40:L40"/>
    <mergeCell ref="B41:F41"/>
    <mergeCell ref="G41:L41"/>
    <mergeCell ref="B42:F42"/>
    <mergeCell ref="G42:L42"/>
    <mergeCell ref="B39:F39"/>
    <mergeCell ref="G39:L39"/>
    <mergeCell ref="B33:F33"/>
    <mergeCell ref="G33:L33"/>
    <mergeCell ref="B34:F34"/>
    <mergeCell ref="G34:L34"/>
    <mergeCell ref="B35:F35"/>
    <mergeCell ref="G35:L35"/>
    <mergeCell ref="B36:F36"/>
    <mergeCell ref="G36:L36"/>
    <mergeCell ref="B37:L37"/>
    <mergeCell ref="B38:F38"/>
    <mergeCell ref="G38:L38"/>
    <mergeCell ref="B30:F30"/>
    <mergeCell ref="G30:L30"/>
    <mergeCell ref="B31:F31"/>
    <mergeCell ref="G31:L31"/>
    <mergeCell ref="B32:F32"/>
    <mergeCell ref="G32:L32"/>
    <mergeCell ref="B29:F29"/>
    <mergeCell ref="G29:L29"/>
    <mergeCell ref="B23:F23"/>
    <mergeCell ref="G23:L23"/>
    <mergeCell ref="B24:F24"/>
    <mergeCell ref="G24:L24"/>
    <mergeCell ref="B25:F25"/>
    <mergeCell ref="G25:L25"/>
    <mergeCell ref="B26:F26"/>
    <mergeCell ref="G26:L26"/>
    <mergeCell ref="B27:F27"/>
    <mergeCell ref="G27:L27"/>
    <mergeCell ref="B28:L28"/>
    <mergeCell ref="B22:F22"/>
    <mergeCell ref="G22:L22"/>
    <mergeCell ref="B17:C17"/>
    <mergeCell ref="E17:F17"/>
    <mergeCell ref="G17:H17"/>
    <mergeCell ref="I17:J17"/>
    <mergeCell ref="K17:L17"/>
    <mergeCell ref="B18:L18"/>
    <mergeCell ref="B19:L19"/>
    <mergeCell ref="B20:F20"/>
    <mergeCell ref="G20:L20"/>
    <mergeCell ref="B21:F21"/>
    <mergeCell ref="G21:L21"/>
    <mergeCell ref="C13:E13"/>
    <mergeCell ref="C14:E14"/>
    <mergeCell ref="B15:F15"/>
    <mergeCell ref="G15:L15"/>
    <mergeCell ref="B16:C16"/>
    <mergeCell ref="E16:F16"/>
    <mergeCell ref="G16:H16"/>
    <mergeCell ref="I16:J16"/>
    <mergeCell ref="K16:L16"/>
    <mergeCell ref="B12:G12"/>
    <mergeCell ref="H12:I12"/>
    <mergeCell ref="J12:L12"/>
    <mergeCell ref="B6:L6"/>
    <mergeCell ref="C7:D7"/>
    <mergeCell ref="I7:J7"/>
    <mergeCell ref="C8:D8"/>
    <mergeCell ref="I8:J8"/>
    <mergeCell ref="B9:L9"/>
    <mergeCell ref="C10:F10"/>
    <mergeCell ref="H10:L10"/>
    <mergeCell ref="G11:H11"/>
    <mergeCell ref="I11:J11"/>
    <mergeCell ref="K11:L11"/>
    <mergeCell ref="B2:B3"/>
    <mergeCell ref="E2:L3"/>
    <mergeCell ref="B4:L4"/>
    <mergeCell ref="D5:E5"/>
    <mergeCell ref="F5:G5"/>
    <mergeCell ref="H5:I5"/>
    <mergeCell ref="J5:L5"/>
  </mergeCells>
  <pageMargins left="0.70866141732283472" right="0.70866141732283472" top="0.74803149606299213" bottom="0.74803149606299213" header="0.31496062992125984" footer="0.31496062992125984"/>
  <pageSetup paperSize="9" scale="60" fitToHeight="2" orientation="portrait" horizontalDpi="0" verticalDpi="0" r:id="rId1"/>
  <drawing r:id="rId2"/>
  <extLst>
    <ext xmlns:x14="http://schemas.microsoft.com/office/spreadsheetml/2009/9/main" uri="{CCE6A557-97BC-4b89-ADB6-D9C93CAAB3DF}">
      <x14:dataValidations xmlns:xm="http://schemas.microsoft.com/office/excel/2006/main" count="5">
        <x14:dataValidation type="list" allowBlank="1" showInputMessage="1" showErrorMessage="1">
          <x14:formula1>
            <xm:f>Hoja4!$C$3:$C$8</xm:f>
          </x14:formula1>
          <xm:sqref>E11</xm:sqref>
        </x14:dataValidation>
        <x14:dataValidation type="list" allowBlank="1" showInputMessage="1" showErrorMessage="1">
          <x14:formula1>
            <xm:f>Hoja4!$E$3:$E$37</xm:f>
          </x14:formula1>
          <xm:sqref>M5:N9 J5</xm:sqref>
        </x14:dataValidation>
        <x14:dataValidation type="list" allowBlank="1" showInputMessage="1" showErrorMessage="1">
          <x14:formula1>
            <xm:f>Hoja4!$F$3:$F$5</xm:f>
          </x14:formula1>
          <xm:sqref>K11:L11</xm:sqref>
        </x14:dataValidation>
        <x14:dataValidation type="list" allowBlank="1" showInputMessage="1" showErrorMessage="1">
          <x14:formula1>
            <xm:f>Hoja4!$B$3:$B$7</xm:f>
          </x14:formula1>
          <xm:sqref>C11</xm:sqref>
        </x14:dataValidation>
        <x14:dataValidation type="list" allowBlank="1" showInputMessage="1" showErrorMessage="1">
          <x14:formula1>
            <xm:f>Hoja4!$D$3:$D$6</xm:f>
          </x14:formula1>
          <xm:sqref>G11:H11</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66"/>
  <sheetViews>
    <sheetView zoomScaleNormal="100" workbookViewId="0">
      <selection activeCell="P11" sqref="P11"/>
    </sheetView>
  </sheetViews>
  <sheetFormatPr baseColWidth="10" defaultColWidth="8" defaultRowHeight="12.75"/>
  <cols>
    <col min="1" max="1" width="2.140625" style="70" customWidth="1"/>
    <col min="2" max="2" width="18.140625" style="70" customWidth="1"/>
    <col min="3" max="3" width="10.5703125" style="70" customWidth="1"/>
    <col min="4" max="4" width="11.5703125" style="70" customWidth="1"/>
    <col min="5" max="5" width="11.7109375" style="70" bestFit="1" customWidth="1"/>
    <col min="6" max="6" width="18.5703125" style="70" bestFit="1" customWidth="1"/>
    <col min="7" max="7" width="15.7109375" style="70" customWidth="1"/>
    <col min="8" max="8" width="10.7109375" style="70" customWidth="1"/>
    <col min="9" max="11" width="10.85546875" style="70" customWidth="1"/>
    <col min="12" max="12" width="10.7109375" style="70" customWidth="1"/>
    <col min="13" max="13" width="2" style="70" customWidth="1"/>
    <col min="14" max="16384" width="8" style="70"/>
  </cols>
  <sheetData>
    <row r="1" spans="2:14" ht="13.5" thickBot="1"/>
    <row r="2" spans="2:14" ht="24.95" customHeight="1">
      <c r="B2" s="587"/>
      <c r="C2" s="107" t="s">
        <v>107</v>
      </c>
      <c r="D2" s="71" t="s">
        <v>239</v>
      </c>
      <c r="E2" s="589" t="s">
        <v>100</v>
      </c>
      <c r="F2" s="590"/>
      <c r="G2" s="590"/>
      <c r="H2" s="590"/>
      <c r="I2" s="590"/>
      <c r="J2" s="590"/>
      <c r="K2" s="590"/>
      <c r="L2" s="591"/>
    </row>
    <row r="3" spans="2:14" ht="44.25" customHeight="1" thickBot="1">
      <c r="B3" s="588"/>
      <c r="C3" s="86" t="s">
        <v>98</v>
      </c>
      <c r="D3" s="87">
        <v>1</v>
      </c>
      <c r="E3" s="592"/>
      <c r="F3" s="593"/>
      <c r="G3" s="593"/>
      <c r="H3" s="593"/>
      <c r="I3" s="593"/>
      <c r="J3" s="593"/>
      <c r="K3" s="593"/>
      <c r="L3" s="594"/>
    </row>
    <row r="4" spans="2:14" ht="24.95" customHeight="1" thickBot="1">
      <c r="B4" s="595" t="s">
        <v>168</v>
      </c>
      <c r="C4" s="596"/>
      <c r="D4" s="596"/>
      <c r="E4" s="596"/>
      <c r="F4" s="596"/>
      <c r="G4" s="596"/>
      <c r="H4" s="596"/>
      <c r="I4" s="596"/>
      <c r="J4" s="596"/>
      <c r="K4" s="596"/>
      <c r="L4" s="597"/>
    </row>
    <row r="5" spans="2:14" ht="44.25" customHeight="1" thickBot="1">
      <c r="B5" s="106" t="s">
        <v>170</v>
      </c>
      <c r="C5" s="217"/>
      <c r="D5" s="598" t="s">
        <v>99</v>
      </c>
      <c r="E5" s="598"/>
      <c r="F5" s="599"/>
      <c r="G5" s="599"/>
      <c r="H5" s="598" t="s">
        <v>105</v>
      </c>
      <c r="I5" s="598"/>
      <c r="J5" s="676" t="s">
        <v>131</v>
      </c>
      <c r="K5" s="676"/>
      <c r="L5" s="677"/>
      <c r="M5" s="103"/>
      <c r="N5" s="103"/>
    </row>
    <row r="6" spans="2:14" ht="24.95" customHeight="1" thickBot="1">
      <c r="B6" s="595" t="s">
        <v>179</v>
      </c>
      <c r="C6" s="596"/>
      <c r="D6" s="596"/>
      <c r="E6" s="596"/>
      <c r="F6" s="596"/>
      <c r="G6" s="596"/>
      <c r="H6" s="596"/>
      <c r="I6" s="596"/>
      <c r="J6" s="596"/>
      <c r="K6" s="596"/>
      <c r="L6" s="597"/>
      <c r="M6" s="103"/>
      <c r="N6" s="103"/>
    </row>
    <row r="7" spans="2:14" ht="24.95" customHeight="1" thickBot="1">
      <c r="B7" s="109" t="s">
        <v>180</v>
      </c>
      <c r="C7" s="595" t="s">
        <v>169</v>
      </c>
      <c r="D7" s="597"/>
      <c r="E7" s="109" t="s">
        <v>181</v>
      </c>
      <c r="F7" s="109" t="s">
        <v>182</v>
      </c>
      <c r="G7" s="109" t="s">
        <v>187</v>
      </c>
      <c r="H7" s="110" t="s">
        <v>183</v>
      </c>
      <c r="I7" s="605" t="s">
        <v>184</v>
      </c>
      <c r="J7" s="606"/>
      <c r="K7" s="109" t="s">
        <v>185</v>
      </c>
      <c r="L7" s="109" t="s">
        <v>186</v>
      </c>
      <c r="M7" s="103"/>
      <c r="N7" s="103"/>
    </row>
    <row r="8" spans="2:14" ht="44.25" customHeight="1" thickBot="1">
      <c r="B8" s="112" t="s">
        <v>208</v>
      </c>
      <c r="C8" s="607" t="s">
        <v>209</v>
      </c>
      <c r="D8" s="608"/>
      <c r="E8" s="111" t="s">
        <v>210</v>
      </c>
      <c r="F8" s="111" t="s">
        <v>211</v>
      </c>
      <c r="G8" s="198" t="str">
        <f>'Ficha de indicador 1 (FIN) '!G8</f>
        <v>1100122 1500522</v>
      </c>
      <c r="H8" s="111" t="s">
        <v>212</v>
      </c>
      <c r="I8" s="607" t="s">
        <v>213</v>
      </c>
      <c r="J8" s="608"/>
      <c r="K8" s="198">
        <f>'Ficha de indicador 1 (FIN) '!K8</f>
        <v>0</v>
      </c>
      <c r="L8" s="113" t="str">
        <f>'Ficha de indicador 1 (FIN) '!L8</f>
        <v>31111-3601</v>
      </c>
      <c r="M8" s="103"/>
      <c r="N8" s="103"/>
    </row>
    <row r="9" spans="2:14" ht="24.95" customHeight="1" thickBot="1">
      <c r="B9" s="609" t="s">
        <v>85</v>
      </c>
      <c r="C9" s="610"/>
      <c r="D9" s="610"/>
      <c r="E9" s="610"/>
      <c r="F9" s="610"/>
      <c r="G9" s="610"/>
      <c r="H9" s="610"/>
      <c r="I9" s="610"/>
      <c r="J9" s="610"/>
      <c r="K9" s="610"/>
      <c r="L9" s="611"/>
      <c r="M9" s="103"/>
      <c r="N9" s="103"/>
    </row>
    <row r="10" spans="2:14" ht="57.75" customHeight="1" thickBot="1">
      <c r="B10" s="105" t="s">
        <v>102</v>
      </c>
      <c r="C10" s="612" t="e">
        <f>MIR!#REF!</f>
        <v>#REF!</v>
      </c>
      <c r="D10" s="613"/>
      <c r="E10" s="613"/>
      <c r="F10" s="613"/>
      <c r="G10" s="92" t="s">
        <v>103</v>
      </c>
      <c r="H10" s="614" t="s">
        <v>823</v>
      </c>
      <c r="I10" s="615"/>
      <c r="J10" s="615"/>
      <c r="K10" s="615"/>
      <c r="L10" s="616"/>
    </row>
    <row r="11" spans="2:14" ht="30" customHeight="1" thickBot="1">
      <c r="B11" s="96" t="s">
        <v>104</v>
      </c>
      <c r="C11" s="216" t="s">
        <v>111</v>
      </c>
      <c r="D11" s="215" t="s">
        <v>106</v>
      </c>
      <c r="E11" s="95" t="s">
        <v>112</v>
      </c>
      <c r="F11" s="97" t="s">
        <v>120</v>
      </c>
      <c r="G11" s="617" t="s">
        <v>119</v>
      </c>
      <c r="H11" s="617"/>
      <c r="I11" s="618" t="s">
        <v>173</v>
      </c>
      <c r="J11" s="618"/>
      <c r="K11" s="619" t="s">
        <v>158</v>
      </c>
      <c r="L11" s="620"/>
    </row>
    <row r="12" spans="2:14" ht="31.5" customHeight="1" thickBot="1">
      <c r="B12" s="602" t="s">
        <v>159</v>
      </c>
      <c r="C12" s="603"/>
      <c r="D12" s="603"/>
      <c r="E12" s="603"/>
      <c r="F12" s="603"/>
      <c r="G12" s="604"/>
      <c r="H12" s="603" t="s">
        <v>160</v>
      </c>
      <c r="I12" s="603"/>
      <c r="J12" s="602" t="s">
        <v>160</v>
      </c>
      <c r="K12" s="603"/>
      <c r="L12" s="604"/>
    </row>
    <row r="13" spans="2:14" ht="26.25" customHeight="1">
      <c r="B13" s="84" t="s">
        <v>161</v>
      </c>
      <c r="C13" s="621" t="s">
        <v>162</v>
      </c>
      <c r="D13" s="621"/>
      <c r="E13" s="622"/>
      <c r="F13" s="88" t="s">
        <v>171</v>
      </c>
      <c r="G13" s="116" t="s">
        <v>167</v>
      </c>
      <c r="H13" s="114" t="s">
        <v>163</v>
      </c>
      <c r="I13" s="120" t="s">
        <v>164</v>
      </c>
      <c r="J13" s="121"/>
      <c r="K13" s="82"/>
      <c r="L13" s="83"/>
    </row>
    <row r="14" spans="2:14" ht="114" customHeight="1" thickBot="1">
      <c r="B14" s="117" t="e">
        <f>MIR!#REF!</f>
        <v>#REF!</v>
      </c>
      <c r="C14" s="623" t="s">
        <v>814</v>
      </c>
      <c r="D14" s="624"/>
      <c r="E14" s="625"/>
      <c r="F14" s="118" t="e">
        <f>MIR!#REF!</f>
        <v>#REF!</v>
      </c>
      <c r="G14" s="119" t="e">
        <f>MIR!#REF!</f>
        <v>#REF!</v>
      </c>
      <c r="H14" s="115" t="s">
        <v>220</v>
      </c>
      <c r="I14" s="163" t="s">
        <v>221</v>
      </c>
      <c r="J14" s="122" t="s">
        <v>224</v>
      </c>
      <c r="K14" s="118" t="s">
        <v>223</v>
      </c>
      <c r="L14" s="119" t="s">
        <v>222</v>
      </c>
    </row>
    <row r="15" spans="2:14" ht="24.95" customHeight="1" thickBot="1">
      <c r="B15" s="626" t="s">
        <v>172</v>
      </c>
      <c r="C15" s="627"/>
      <c r="D15" s="627"/>
      <c r="E15" s="627"/>
      <c r="F15" s="628"/>
      <c r="G15" s="629" t="s">
        <v>87</v>
      </c>
      <c r="H15" s="630"/>
      <c r="I15" s="630"/>
      <c r="J15" s="630"/>
      <c r="K15" s="630"/>
      <c r="L15" s="631"/>
    </row>
    <row r="16" spans="2:14" ht="24.95" customHeight="1" thickBot="1">
      <c r="B16" s="632" t="s">
        <v>175</v>
      </c>
      <c r="C16" s="633"/>
      <c r="D16" s="214" t="s">
        <v>176</v>
      </c>
      <c r="E16" s="633" t="s">
        <v>164</v>
      </c>
      <c r="F16" s="634"/>
      <c r="G16" s="635" t="s">
        <v>175</v>
      </c>
      <c r="H16" s="636"/>
      <c r="I16" s="636" t="s">
        <v>176</v>
      </c>
      <c r="J16" s="636"/>
      <c r="K16" s="636" t="s">
        <v>164</v>
      </c>
      <c r="L16" s="637"/>
    </row>
    <row r="17" spans="2:12" ht="24.95" customHeight="1" thickBot="1">
      <c r="B17" s="678" t="e">
        <f>MIR!#REF!</f>
        <v>#REF!</v>
      </c>
      <c r="C17" s="643"/>
      <c r="D17" s="85">
        <v>2022</v>
      </c>
      <c r="E17" s="644" t="s">
        <v>225</v>
      </c>
      <c r="F17" s="645"/>
      <c r="G17" s="680" t="e">
        <f>MIR!#REF!</f>
        <v>#REF!</v>
      </c>
      <c r="H17" s="647"/>
      <c r="I17" s="648">
        <v>2023</v>
      </c>
      <c r="J17" s="649"/>
      <c r="K17" s="650" t="s">
        <v>221</v>
      </c>
      <c r="L17" s="647"/>
    </row>
    <row r="18" spans="2:12" ht="30" customHeight="1" thickBot="1">
      <c r="B18" s="602" t="s">
        <v>174</v>
      </c>
      <c r="C18" s="603"/>
      <c r="D18" s="603"/>
      <c r="E18" s="603"/>
      <c r="F18" s="603"/>
      <c r="G18" s="603"/>
      <c r="H18" s="603"/>
      <c r="I18" s="603"/>
      <c r="J18" s="603"/>
      <c r="K18" s="603"/>
      <c r="L18" s="604"/>
    </row>
    <row r="19" spans="2:12" ht="30" customHeight="1" thickBot="1">
      <c r="B19" s="651" t="s">
        <v>177</v>
      </c>
      <c r="C19" s="651"/>
      <c r="D19" s="651"/>
      <c r="E19" s="651"/>
      <c r="F19" s="651"/>
      <c r="G19" s="651"/>
      <c r="H19" s="651"/>
      <c r="I19" s="651"/>
      <c r="J19" s="651"/>
      <c r="K19" s="651"/>
      <c r="L19" s="651"/>
    </row>
    <row r="20" spans="2:12" ht="20.100000000000001" customHeight="1">
      <c r="B20" s="652" t="s">
        <v>86</v>
      </c>
      <c r="C20" s="653"/>
      <c r="D20" s="653"/>
      <c r="E20" s="653"/>
      <c r="F20" s="653"/>
      <c r="G20" s="654" t="s">
        <v>798</v>
      </c>
      <c r="H20" s="654"/>
      <c r="I20" s="654"/>
      <c r="J20" s="654"/>
      <c r="K20" s="654"/>
      <c r="L20" s="655"/>
    </row>
    <row r="21" spans="2:12" ht="20.100000000000001" customHeight="1">
      <c r="B21" s="638" t="s">
        <v>89</v>
      </c>
      <c r="C21" s="639"/>
      <c r="D21" s="639"/>
      <c r="E21" s="639"/>
      <c r="F21" s="639"/>
      <c r="G21" s="640" t="s">
        <v>815</v>
      </c>
      <c r="H21" s="640"/>
      <c r="I21" s="640"/>
      <c r="J21" s="640"/>
      <c r="K21" s="640"/>
      <c r="L21" s="641"/>
    </row>
    <row r="22" spans="2:12" ht="20.100000000000001" customHeight="1">
      <c r="B22" s="638" t="s">
        <v>90</v>
      </c>
      <c r="C22" s="639"/>
      <c r="D22" s="639"/>
      <c r="E22" s="639"/>
      <c r="F22" s="639"/>
      <c r="G22" s="640" t="e">
        <f>G14</f>
        <v>#REF!</v>
      </c>
      <c r="H22" s="640"/>
      <c r="I22" s="640"/>
      <c r="J22" s="640"/>
      <c r="K22" s="640"/>
      <c r="L22" s="641"/>
    </row>
    <row r="23" spans="2:12">
      <c r="B23" s="638" t="s">
        <v>91</v>
      </c>
      <c r="C23" s="639"/>
      <c r="D23" s="639"/>
      <c r="E23" s="639"/>
      <c r="F23" s="639"/>
      <c r="G23" s="640" t="e">
        <f>MIR!#REF!</f>
        <v>#REF!</v>
      </c>
      <c r="H23" s="640"/>
      <c r="I23" s="640"/>
      <c r="J23" s="640"/>
      <c r="K23" s="640"/>
      <c r="L23" s="641"/>
    </row>
    <row r="24" spans="2:12" ht="20.100000000000001" customHeight="1">
      <c r="B24" s="638" t="s">
        <v>92</v>
      </c>
      <c r="C24" s="639"/>
      <c r="D24" s="639"/>
      <c r="E24" s="639"/>
      <c r="F24" s="639"/>
      <c r="G24" s="640" t="e">
        <f>F14</f>
        <v>#REF!</v>
      </c>
      <c r="H24" s="640"/>
      <c r="I24" s="640"/>
      <c r="J24" s="640"/>
      <c r="K24" s="640"/>
      <c r="L24" s="641"/>
    </row>
    <row r="25" spans="2:12" ht="20.100000000000001" customHeight="1">
      <c r="B25" s="638" t="s">
        <v>93</v>
      </c>
      <c r="C25" s="639"/>
      <c r="D25" s="639"/>
      <c r="E25" s="639"/>
      <c r="F25" s="639"/>
      <c r="G25" s="640" t="s">
        <v>178</v>
      </c>
      <c r="H25" s="640"/>
      <c r="I25" s="640"/>
      <c r="J25" s="640"/>
      <c r="K25" s="640"/>
      <c r="L25" s="641"/>
    </row>
    <row r="26" spans="2:12" ht="40.15" customHeight="1">
      <c r="B26" s="638" t="s">
        <v>94</v>
      </c>
      <c r="C26" s="639"/>
      <c r="D26" s="639"/>
      <c r="E26" s="639"/>
      <c r="F26" s="639"/>
      <c r="G26" s="640" t="e">
        <f>MIR!#REF!</f>
        <v>#REF!</v>
      </c>
      <c r="H26" s="640"/>
      <c r="I26" s="640"/>
      <c r="J26" s="640"/>
      <c r="K26" s="640"/>
      <c r="L26" s="641"/>
    </row>
    <row r="27" spans="2:12" ht="20.100000000000001" customHeight="1" thickBot="1">
      <c r="B27" s="658" t="s">
        <v>95</v>
      </c>
      <c r="C27" s="659"/>
      <c r="D27" s="659"/>
      <c r="E27" s="659"/>
      <c r="F27" s="659"/>
      <c r="G27" s="660">
        <v>45292</v>
      </c>
      <c r="H27" s="661"/>
      <c r="I27" s="661"/>
      <c r="J27" s="661"/>
      <c r="K27" s="661"/>
      <c r="L27" s="662"/>
    </row>
    <row r="28" spans="2:12" ht="20.100000000000001" customHeight="1" thickBot="1">
      <c r="B28" s="651" t="s">
        <v>96</v>
      </c>
      <c r="C28" s="651"/>
      <c r="D28" s="651"/>
      <c r="E28" s="651"/>
      <c r="F28" s="651"/>
      <c r="G28" s="651"/>
      <c r="H28" s="651"/>
      <c r="I28" s="651"/>
      <c r="J28" s="651"/>
      <c r="K28" s="651"/>
      <c r="L28" s="651"/>
    </row>
    <row r="29" spans="2:12" ht="20.100000000000001" customHeight="1">
      <c r="B29" s="652" t="s">
        <v>86</v>
      </c>
      <c r="C29" s="653"/>
      <c r="D29" s="653"/>
      <c r="E29" s="653"/>
      <c r="F29" s="653"/>
      <c r="G29" s="654" t="s">
        <v>800</v>
      </c>
      <c r="H29" s="654"/>
      <c r="I29" s="654"/>
      <c r="J29" s="654"/>
      <c r="K29" s="654"/>
      <c r="L29" s="655"/>
    </row>
    <row r="30" spans="2:12" ht="20.100000000000001" customHeight="1">
      <c r="B30" s="638" t="s">
        <v>89</v>
      </c>
      <c r="C30" s="639"/>
      <c r="D30" s="639"/>
      <c r="E30" s="639"/>
      <c r="F30" s="639"/>
      <c r="G30" s="640" t="s">
        <v>816</v>
      </c>
      <c r="H30" s="640"/>
      <c r="I30" s="640"/>
      <c r="J30" s="640"/>
      <c r="K30" s="640"/>
      <c r="L30" s="641"/>
    </row>
    <row r="31" spans="2:12" ht="20.100000000000001" customHeight="1">
      <c r="B31" s="638" t="s">
        <v>90</v>
      </c>
      <c r="C31" s="639"/>
      <c r="D31" s="639"/>
      <c r="E31" s="639"/>
      <c r="F31" s="639"/>
      <c r="G31" s="640" t="e">
        <f>G22</f>
        <v>#REF!</v>
      </c>
      <c r="H31" s="640"/>
      <c r="I31" s="640"/>
      <c r="J31" s="640"/>
      <c r="K31" s="640"/>
      <c r="L31" s="641"/>
    </row>
    <row r="32" spans="2:12" ht="20.100000000000001" customHeight="1">
      <c r="B32" s="638" t="s">
        <v>91</v>
      </c>
      <c r="C32" s="639"/>
      <c r="D32" s="639"/>
      <c r="E32" s="639"/>
      <c r="F32" s="639"/>
      <c r="G32" s="640" t="e">
        <f>G23</f>
        <v>#REF!</v>
      </c>
      <c r="H32" s="640"/>
      <c r="I32" s="640"/>
      <c r="J32" s="640"/>
      <c r="K32" s="640"/>
      <c r="L32" s="641"/>
    </row>
    <row r="33" spans="2:13" ht="20.100000000000001" customHeight="1">
      <c r="B33" s="638" t="s">
        <v>92</v>
      </c>
      <c r="C33" s="639"/>
      <c r="D33" s="639"/>
      <c r="E33" s="639"/>
      <c r="F33" s="639"/>
      <c r="G33" s="640" t="e">
        <f>G24</f>
        <v>#REF!</v>
      </c>
      <c r="H33" s="640"/>
      <c r="I33" s="640"/>
      <c r="J33" s="640"/>
      <c r="K33" s="640"/>
      <c r="L33" s="641"/>
      <c r="M33" s="70" t="s">
        <v>7</v>
      </c>
    </row>
    <row r="34" spans="2:13" ht="20.100000000000001" customHeight="1">
      <c r="B34" s="638" t="s">
        <v>93</v>
      </c>
      <c r="C34" s="639"/>
      <c r="D34" s="639"/>
      <c r="E34" s="639"/>
      <c r="F34" s="639"/>
      <c r="G34" s="640" t="s">
        <v>178</v>
      </c>
      <c r="H34" s="640"/>
      <c r="I34" s="640"/>
      <c r="J34" s="640"/>
      <c r="K34" s="640"/>
      <c r="L34" s="641"/>
    </row>
    <row r="35" spans="2:13" ht="37.9" customHeight="1">
      <c r="B35" s="638" t="s">
        <v>94</v>
      </c>
      <c r="C35" s="639"/>
      <c r="D35" s="639"/>
      <c r="E35" s="639"/>
      <c r="F35" s="639"/>
      <c r="G35" s="640" t="e">
        <f>G26</f>
        <v>#REF!</v>
      </c>
      <c r="H35" s="640"/>
      <c r="I35" s="640"/>
      <c r="J35" s="640"/>
      <c r="K35" s="640"/>
      <c r="L35" s="641"/>
    </row>
    <row r="36" spans="2:13" ht="20.100000000000001" customHeight="1" thickBot="1">
      <c r="B36" s="658" t="s">
        <v>95</v>
      </c>
      <c r="C36" s="659"/>
      <c r="D36" s="659"/>
      <c r="E36" s="659"/>
      <c r="F36" s="659"/>
      <c r="G36" s="660">
        <v>45292</v>
      </c>
      <c r="H36" s="661"/>
      <c r="I36" s="661"/>
      <c r="J36" s="661"/>
      <c r="K36" s="661"/>
      <c r="L36" s="662"/>
    </row>
    <row r="37" spans="2:13" ht="16.5" thickBot="1">
      <c r="B37" s="651" t="s">
        <v>97</v>
      </c>
      <c r="C37" s="651"/>
      <c r="D37" s="651"/>
      <c r="E37" s="651"/>
      <c r="F37" s="651"/>
      <c r="G37" s="651"/>
      <c r="H37" s="651"/>
      <c r="I37" s="651"/>
      <c r="J37" s="651"/>
      <c r="K37" s="651"/>
      <c r="L37" s="651"/>
    </row>
    <row r="38" spans="2:13" ht="20.100000000000001" customHeight="1">
      <c r="B38" s="652" t="s">
        <v>86</v>
      </c>
      <c r="C38" s="653"/>
      <c r="D38" s="653"/>
      <c r="E38" s="653"/>
      <c r="F38" s="653"/>
      <c r="G38" s="654"/>
      <c r="H38" s="654"/>
      <c r="I38" s="654"/>
      <c r="J38" s="654"/>
      <c r="K38" s="654"/>
      <c r="L38" s="655"/>
    </row>
    <row r="39" spans="2:13" ht="20.100000000000001" customHeight="1">
      <c r="B39" s="638" t="s">
        <v>89</v>
      </c>
      <c r="C39" s="639"/>
      <c r="D39" s="639"/>
      <c r="E39" s="639"/>
      <c r="F39" s="639"/>
      <c r="G39" s="640"/>
      <c r="H39" s="640"/>
      <c r="I39" s="640"/>
      <c r="J39" s="640"/>
      <c r="K39" s="640"/>
      <c r="L39" s="641"/>
    </row>
    <row r="40" spans="2:13" ht="20.100000000000001" customHeight="1">
      <c r="B40" s="638" t="s">
        <v>90</v>
      </c>
      <c r="C40" s="639"/>
      <c r="D40" s="639"/>
      <c r="E40" s="639"/>
      <c r="F40" s="639"/>
      <c r="G40" s="640"/>
      <c r="H40" s="640"/>
      <c r="I40" s="640"/>
      <c r="J40" s="640"/>
      <c r="K40" s="640"/>
      <c r="L40" s="641"/>
    </row>
    <row r="41" spans="2:13" ht="20.100000000000001" customHeight="1">
      <c r="B41" s="638" t="s">
        <v>91</v>
      </c>
      <c r="C41" s="639"/>
      <c r="D41" s="639"/>
      <c r="E41" s="639"/>
      <c r="F41" s="639"/>
      <c r="G41" s="640"/>
      <c r="H41" s="640"/>
      <c r="I41" s="640"/>
      <c r="J41" s="640"/>
      <c r="K41" s="640"/>
      <c r="L41" s="641"/>
    </row>
    <row r="42" spans="2:13" ht="20.100000000000001" customHeight="1">
      <c r="B42" s="638" t="s">
        <v>92</v>
      </c>
      <c r="C42" s="639"/>
      <c r="D42" s="639"/>
      <c r="E42" s="639"/>
      <c r="F42" s="639"/>
      <c r="G42" s="640"/>
      <c r="H42" s="640"/>
      <c r="I42" s="640"/>
      <c r="J42" s="640"/>
      <c r="K42" s="640"/>
      <c r="L42" s="641"/>
    </row>
    <row r="43" spans="2:13" ht="20.100000000000001" customHeight="1">
      <c r="B43" s="638" t="s">
        <v>93</v>
      </c>
      <c r="C43" s="639"/>
      <c r="D43" s="639"/>
      <c r="E43" s="639"/>
      <c r="F43" s="639"/>
      <c r="G43" s="640"/>
      <c r="H43" s="640"/>
      <c r="I43" s="640"/>
      <c r="J43" s="640"/>
      <c r="K43" s="640"/>
      <c r="L43" s="641"/>
    </row>
    <row r="44" spans="2:13" ht="20.100000000000001" customHeight="1">
      <c r="B44" s="638" t="s">
        <v>94</v>
      </c>
      <c r="C44" s="639"/>
      <c r="D44" s="639"/>
      <c r="E44" s="639"/>
      <c r="F44" s="639"/>
      <c r="G44" s="640"/>
      <c r="H44" s="640"/>
      <c r="I44" s="640"/>
      <c r="J44" s="640"/>
      <c r="K44" s="640"/>
      <c r="L44" s="641"/>
    </row>
    <row r="45" spans="2:13" ht="20.100000000000001" customHeight="1" thickBot="1">
      <c r="B45" s="658" t="s">
        <v>95</v>
      </c>
      <c r="C45" s="659"/>
      <c r="D45" s="659"/>
      <c r="E45" s="659"/>
      <c r="F45" s="659"/>
      <c r="G45" s="661"/>
      <c r="H45" s="661"/>
      <c r="I45" s="661"/>
      <c r="J45" s="661"/>
      <c r="K45" s="661"/>
      <c r="L45" s="662"/>
    </row>
    <row r="46" spans="2:13">
      <c r="B46" s="666" t="s">
        <v>165</v>
      </c>
      <c r="C46" s="667"/>
      <c r="D46" s="667"/>
      <c r="E46" s="667"/>
      <c r="F46" s="668"/>
      <c r="G46" s="669" t="s">
        <v>166</v>
      </c>
      <c r="H46" s="667"/>
      <c r="I46" s="667"/>
      <c r="J46" s="667"/>
      <c r="K46" s="667"/>
      <c r="L46" s="670"/>
    </row>
    <row r="47" spans="2:13" ht="24.95" customHeight="1" thickBot="1">
      <c r="B47" s="671"/>
      <c r="C47" s="672"/>
      <c r="D47" s="672"/>
      <c r="E47" s="672"/>
      <c r="F47" s="673"/>
      <c r="G47" s="674"/>
      <c r="H47" s="672"/>
      <c r="I47" s="672"/>
      <c r="J47" s="672"/>
      <c r="K47" s="672"/>
      <c r="L47" s="675"/>
    </row>
    <row r="66" spans="2:2" ht="15">
      <c r="B66"/>
    </row>
  </sheetData>
  <mergeCells count="91">
    <mergeCell ref="B46:F46"/>
    <mergeCell ref="G46:L46"/>
    <mergeCell ref="B47:F47"/>
    <mergeCell ref="G47:L47"/>
    <mergeCell ref="B43:F43"/>
    <mergeCell ref="G43:L43"/>
    <mergeCell ref="B44:F44"/>
    <mergeCell ref="G44:L44"/>
    <mergeCell ref="B45:F45"/>
    <mergeCell ref="G45:L45"/>
    <mergeCell ref="B40:F40"/>
    <mergeCell ref="G40:L40"/>
    <mergeCell ref="B41:F41"/>
    <mergeCell ref="G41:L41"/>
    <mergeCell ref="B42:F42"/>
    <mergeCell ref="G42:L42"/>
    <mergeCell ref="B39:F39"/>
    <mergeCell ref="G39:L39"/>
    <mergeCell ref="B33:F33"/>
    <mergeCell ref="G33:L33"/>
    <mergeCell ref="B34:F34"/>
    <mergeCell ref="G34:L34"/>
    <mergeCell ref="B35:F35"/>
    <mergeCell ref="G35:L35"/>
    <mergeCell ref="B36:F36"/>
    <mergeCell ref="G36:L36"/>
    <mergeCell ref="B37:L37"/>
    <mergeCell ref="B38:F38"/>
    <mergeCell ref="G38:L38"/>
    <mergeCell ref="B30:F30"/>
    <mergeCell ref="G30:L30"/>
    <mergeCell ref="B31:F31"/>
    <mergeCell ref="G31:L31"/>
    <mergeCell ref="B32:F32"/>
    <mergeCell ref="G32:L32"/>
    <mergeCell ref="B29:F29"/>
    <mergeCell ref="G29:L29"/>
    <mergeCell ref="B23:F23"/>
    <mergeCell ref="G23:L23"/>
    <mergeCell ref="B24:F24"/>
    <mergeCell ref="G24:L24"/>
    <mergeCell ref="B25:F25"/>
    <mergeCell ref="G25:L25"/>
    <mergeCell ref="B26:F26"/>
    <mergeCell ref="G26:L26"/>
    <mergeCell ref="B27:F27"/>
    <mergeCell ref="G27:L27"/>
    <mergeCell ref="B28:L28"/>
    <mergeCell ref="B22:F22"/>
    <mergeCell ref="G22:L22"/>
    <mergeCell ref="B17:C17"/>
    <mergeCell ref="E17:F17"/>
    <mergeCell ref="G17:H17"/>
    <mergeCell ref="I17:J17"/>
    <mergeCell ref="K17:L17"/>
    <mergeCell ref="B18:L18"/>
    <mergeCell ref="B19:L19"/>
    <mergeCell ref="B20:F20"/>
    <mergeCell ref="G20:L20"/>
    <mergeCell ref="B21:F21"/>
    <mergeCell ref="G21:L21"/>
    <mergeCell ref="C13:E13"/>
    <mergeCell ref="C14:E14"/>
    <mergeCell ref="B15:F15"/>
    <mergeCell ref="G15:L15"/>
    <mergeCell ref="B16:C16"/>
    <mergeCell ref="E16:F16"/>
    <mergeCell ref="G16:H16"/>
    <mergeCell ref="I16:J16"/>
    <mergeCell ref="K16:L16"/>
    <mergeCell ref="B12:G12"/>
    <mergeCell ref="H12:I12"/>
    <mergeCell ref="J12:L12"/>
    <mergeCell ref="B6:L6"/>
    <mergeCell ref="C7:D7"/>
    <mergeCell ref="I7:J7"/>
    <mergeCell ref="C8:D8"/>
    <mergeCell ref="I8:J8"/>
    <mergeCell ref="B9:L9"/>
    <mergeCell ref="C10:F10"/>
    <mergeCell ref="H10:L10"/>
    <mergeCell ref="G11:H11"/>
    <mergeCell ref="I11:J11"/>
    <mergeCell ref="K11:L11"/>
    <mergeCell ref="B2:B3"/>
    <mergeCell ref="E2:L3"/>
    <mergeCell ref="B4:L4"/>
    <mergeCell ref="D5:E5"/>
    <mergeCell ref="F5:G5"/>
    <mergeCell ref="H5:I5"/>
    <mergeCell ref="J5:L5"/>
  </mergeCells>
  <pageMargins left="0.70866141732283472" right="0.70866141732283472" top="0.74803149606299213" bottom="0.74803149606299213" header="0.31496062992125984" footer="0.31496062992125984"/>
  <pageSetup paperSize="9" scale="60" fitToHeight="2" orientation="portrait" horizontalDpi="0" verticalDpi="0" r:id="rId1"/>
  <drawing r:id="rId2"/>
  <extLst>
    <ext xmlns:x14="http://schemas.microsoft.com/office/spreadsheetml/2009/9/main" uri="{CCE6A557-97BC-4b89-ADB6-D9C93CAAB3DF}">
      <x14:dataValidations xmlns:xm="http://schemas.microsoft.com/office/excel/2006/main" count="5">
        <x14:dataValidation type="list" allowBlank="1" showInputMessage="1" showErrorMessage="1">
          <x14:formula1>
            <xm:f>Hoja4!$C$3:$C$8</xm:f>
          </x14:formula1>
          <xm:sqref>E11</xm:sqref>
        </x14:dataValidation>
        <x14:dataValidation type="list" allowBlank="1" showInputMessage="1" showErrorMessage="1">
          <x14:formula1>
            <xm:f>Hoja4!$E$3:$E$37</xm:f>
          </x14:formula1>
          <xm:sqref>M5:N9 J5</xm:sqref>
        </x14:dataValidation>
        <x14:dataValidation type="list" allowBlank="1" showInputMessage="1" showErrorMessage="1">
          <x14:formula1>
            <xm:f>Hoja4!$F$3:$F$5</xm:f>
          </x14:formula1>
          <xm:sqref>K11:L11</xm:sqref>
        </x14:dataValidation>
        <x14:dataValidation type="list" allowBlank="1" showInputMessage="1" showErrorMessage="1">
          <x14:formula1>
            <xm:f>Hoja4!$B$3:$B$7</xm:f>
          </x14:formula1>
          <xm:sqref>C11</xm:sqref>
        </x14:dataValidation>
        <x14:dataValidation type="list" allowBlank="1" showInputMessage="1" showErrorMessage="1">
          <x14:formula1>
            <xm:f>Hoja4!$D$3:$D$6</xm:f>
          </x14:formula1>
          <xm:sqref>G11:H11</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66"/>
  <sheetViews>
    <sheetView topLeftCell="A4" zoomScaleNormal="100" workbookViewId="0">
      <selection activeCell="P14" sqref="P14"/>
    </sheetView>
  </sheetViews>
  <sheetFormatPr baseColWidth="10" defaultColWidth="8" defaultRowHeight="12.75"/>
  <cols>
    <col min="1" max="1" width="2.140625" style="70" customWidth="1"/>
    <col min="2" max="2" width="18.140625" style="70" customWidth="1"/>
    <col min="3" max="3" width="10.5703125" style="70" customWidth="1"/>
    <col min="4" max="4" width="11.5703125" style="70" customWidth="1"/>
    <col min="5" max="5" width="11.7109375" style="70" bestFit="1" customWidth="1"/>
    <col min="6" max="6" width="18.5703125" style="70" bestFit="1" customWidth="1"/>
    <col min="7" max="7" width="15.7109375" style="70" customWidth="1"/>
    <col min="8" max="8" width="10.7109375" style="70" customWidth="1"/>
    <col min="9" max="11" width="10.85546875" style="70" customWidth="1"/>
    <col min="12" max="12" width="10.7109375" style="70" customWidth="1"/>
    <col min="13" max="13" width="2" style="70" customWidth="1"/>
    <col min="14" max="16384" width="8" style="70"/>
  </cols>
  <sheetData>
    <row r="1" spans="2:14" ht="13.5" thickBot="1"/>
    <row r="2" spans="2:14" ht="24.95" customHeight="1">
      <c r="B2" s="587"/>
      <c r="C2" s="107" t="s">
        <v>107</v>
      </c>
      <c r="D2" s="71" t="s">
        <v>240</v>
      </c>
      <c r="E2" s="589" t="s">
        <v>100</v>
      </c>
      <c r="F2" s="590"/>
      <c r="G2" s="590"/>
      <c r="H2" s="590"/>
      <c r="I2" s="590"/>
      <c r="J2" s="590"/>
      <c r="K2" s="590"/>
      <c r="L2" s="591"/>
    </row>
    <row r="3" spans="2:14" ht="44.25" customHeight="1" thickBot="1">
      <c r="B3" s="588"/>
      <c r="C3" s="86" t="s">
        <v>98</v>
      </c>
      <c r="D3" s="87">
        <v>1</v>
      </c>
      <c r="E3" s="592"/>
      <c r="F3" s="593"/>
      <c r="G3" s="593"/>
      <c r="H3" s="593"/>
      <c r="I3" s="593"/>
      <c r="J3" s="593"/>
      <c r="K3" s="593"/>
      <c r="L3" s="594"/>
    </row>
    <row r="4" spans="2:14" ht="24.95" customHeight="1" thickBot="1">
      <c r="B4" s="595" t="s">
        <v>168</v>
      </c>
      <c r="C4" s="596"/>
      <c r="D4" s="596"/>
      <c r="E4" s="596"/>
      <c r="F4" s="596"/>
      <c r="G4" s="596"/>
      <c r="H4" s="596"/>
      <c r="I4" s="596"/>
      <c r="J4" s="596"/>
      <c r="K4" s="596"/>
      <c r="L4" s="597"/>
    </row>
    <row r="5" spans="2:14" ht="44.25" customHeight="1" thickBot="1">
      <c r="B5" s="106" t="s">
        <v>170</v>
      </c>
      <c r="C5" s="157"/>
      <c r="D5" s="598" t="s">
        <v>99</v>
      </c>
      <c r="E5" s="598"/>
      <c r="F5" s="599"/>
      <c r="G5" s="599"/>
      <c r="H5" s="598" t="s">
        <v>105</v>
      </c>
      <c r="I5" s="598"/>
      <c r="J5" s="676" t="s">
        <v>131</v>
      </c>
      <c r="K5" s="676"/>
      <c r="L5" s="677"/>
      <c r="M5" s="103"/>
      <c r="N5" s="103"/>
    </row>
    <row r="6" spans="2:14" ht="24.95" customHeight="1" thickBot="1">
      <c r="B6" s="595" t="s">
        <v>179</v>
      </c>
      <c r="C6" s="596"/>
      <c r="D6" s="596"/>
      <c r="E6" s="596"/>
      <c r="F6" s="596"/>
      <c r="G6" s="596"/>
      <c r="H6" s="596"/>
      <c r="I6" s="596"/>
      <c r="J6" s="596"/>
      <c r="K6" s="596"/>
      <c r="L6" s="597"/>
      <c r="M6" s="103"/>
      <c r="N6" s="103"/>
    </row>
    <row r="7" spans="2:14" ht="24.95" customHeight="1" thickBot="1">
      <c r="B7" s="109" t="s">
        <v>180</v>
      </c>
      <c r="C7" s="595" t="s">
        <v>169</v>
      </c>
      <c r="D7" s="597"/>
      <c r="E7" s="109" t="s">
        <v>181</v>
      </c>
      <c r="F7" s="109" t="s">
        <v>182</v>
      </c>
      <c r="G7" s="109" t="s">
        <v>187</v>
      </c>
      <c r="H7" s="110" t="s">
        <v>183</v>
      </c>
      <c r="I7" s="605" t="s">
        <v>184</v>
      </c>
      <c r="J7" s="606"/>
      <c r="K7" s="109" t="s">
        <v>185</v>
      </c>
      <c r="L7" s="109" t="s">
        <v>186</v>
      </c>
      <c r="M7" s="103"/>
      <c r="N7" s="103"/>
    </row>
    <row r="8" spans="2:14" ht="44.25" customHeight="1" thickBot="1">
      <c r="B8" s="112" t="s">
        <v>208</v>
      </c>
      <c r="C8" s="607" t="s">
        <v>209</v>
      </c>
      <c r="D8" s="608"/>
      <c r="E8" s="111" t="s">
        <v>210</v>
      </c>
      <c r="F8" s="111" t="s">
        <v>211</v>
      </c>
      <c r="G8" s="198" t="str">
        <f>'Ficha de indicador 1 (FIN) '!G8</f>
        <v>1100122 1500522</v>
      </c>
      <c r="H8" s="111" t="s">
        <v>212</v>
      </c>
      <c r="I8" s="607" t="s">
        <v>213</v>
      </c>
      <c r="J8" s="608"/>
      <c r="K8" s="113">
        <f>'Ficha de indicador 1 (FIN) '!K8</f>
        <v>0</v>
      </c>
      <c r="L8" s="113" t="str">
        <f>'Ficha de indicador 1 (FIN) '!L8</f>
        <v>31111-3601</v>
      </c>
      <c r="M8" s="103"/>
      <c r="N8" s="103"/>
    </row>
    <row r="9" spans="2:14" ht="24.95" customHeight="1" thickBot="1">
      <c r="B9" s="609" t="s">
        <v>85</v>
      </c>
      <c r="C9" s="610"/>
      <c r="D9" s="610"/>
      <c r="E9" s="610"/>
      <c r="F9" s="610"/>
      <c r="G9" s="610"/>
      <c r="H9" s="610"/>
      <c r="I9" s="610"/>
      <c r="J9" s="610"/>
      <c r="K9" s="610"/>
      <c r="L9" s="611"/>
      <c r="M9" s="103"/>
      <c r="N9" s="103"/>
    </row>
    <row r="10" spans="2:14" ht="57.75" customHeight="1" thickBot="1">
      <c r="B10" s="105" t="s">
        <v>102</v>
      </c>
      <c r="C10" s="612" t="str">
        <f>MIR!D12</f>
        <v>Porcentaje de actividades realizadas</v>
      </c>
      <c r="D10" s="613"/>
      <c r="E10" s="613"/>
      <c r="F10" s="613"/>
      <c r="G10" s="92" t="s">
        <v>103</v>
      </c>
      <c r="H10" s="614" t="s">
        <v>822</v>
      </c>
      <c r="I10" s="615"/>
      <c r="J10" s="615"/>
      <c r="K10" s="615"/>
      <c r="L10" s="616"/>
    </row>
    <row r="11" spans="2:14" ht="30" customHeight="1" thickBot="1">
      <c r="B11" s="96" t="s">
        <v>104</v>
      </c>
      <c r="C11" s="156" t="s">
        <v>111</v>
      </c>
      <c r="D11" s="159" t="s">
        <v>106</v>
      </c>
      <c r="E11" s="95" t="s">
        <v>112</v>
      </c>
      <c r="F11" s="97" t="s">
        <v>120</v>
      </c>
      <c r="G11" s="617" t="s">
        <v>119</v>
      </c>
      <c r="H11" s="617"/>
      <c r="I11" s="618" t="s">
        <v>173</v>
      </c>
      <c r="J11" s="618"/>
      <c r="K11" s="619" t="s">
        <v>158</v>
      </c>
      <c r="L11" s="620"/>
    </row>
    <row r="12" spans="2:14" ht="31.5" customHeight="1" thickBot="1">
      <c r="B12" s="602" t="s">
        <v>159</v>
      </c>
      <c r="C12" s="603"/>
      <c r="D12" s="603"/>
      <c r="E12" s="603"/>
      <c r="F12" s="603"/>
      <c r="G12" s="604"/>
      <c r="H12" s="603" t="s">
        <v>160</v>
      </c>
      <c r="I12" s="603"/>
      <c r="J12" s="602" t="s">
        <v>160</v>
      </c>
      <c r="K12" s="603"/>
      <c r="L12" s="604"/>
    </row>
    <row r="13" spans="2:14" ht="26.25" customHeight="1">
      <c r="B13" s="84" t="s">
        <v>161</v>
      </c>
      <c r="C13" s="621" t="s">
        <v>162</v>
      </c>
      <c r="D13" s="621"/>
      <c r="E13" s="622"/>
      <c r="F13" s="88" t="s">
        <v>171</v>
      </c>
      <c r="G13" s="116" t="s">
        <v>167</v>
      </c>
      <c r="H13" s="114" t="s">
        <v>163</v>
      </c>
      <c r="I13" s="120" t="s">
        <v>164</v>
      </c>
      <c r="J13" s="121"/>
      <c r="K13" s="82"/>
      <c r="L13" s="83"/>
    </row>
    <row r="14" spans="2:14" ht="51.75" thickBot="1">
      <c r="B14" s="117" t="str">
        <f>MIR!E12</f>
        <v>(Número de actividades programadas/ número de actividades realizadas)*100</v>
      </c>
      <c r="C14" s="623" t="s">
        <v>798</v>
      </c>
      <c r="D14" s="624"/>
      <c r="E14" s="625"/>
      <c r="F14" s="118" t="str">
        <f>MIR!K12</f>
        <v>trimestral</v>
      </c>
      <c r="G14" s="119" t="str">
        <f>MIR!H12</f>
        <v>Actividades</v>
      </c>
      <c r="H14" s="115" t="s">
        <v>220</v>
      </c>
      <c r="I14" s="163" t="s">
        <v>221</v>
      </c>
      <c r="J14" s="122" t="s">
        <v>224</v>
      </c>
      <c r="K14" s="118" t="s">
        <v>223</v>
      </c>
      <c r="L14" s="119" t="s">
        <v>222</v>
      </c>
    </row>
    <row r="15" spans="2:14" ht="24.95" customHeight="1" thickBot="1">
      <c r="B15" s="626" t="s">
        <v>172</v>
      </c>
      <c r="C15" s="627"/>
      <c r="D15" s="627"/>
      <c r="E15" s="627"/>
      <c r="F15" s="628"/>
      <c r="G15" s="629" t="s">
        <v>87</v>
      </c>
      <c r="H15" s="630"/>
      <c r="I15" s="630"/>
      <c r="J15" s="630"/>
      <c r="K15" s="630"/>
      <c r="L15" s="631"/>
    </row>
    <row r="16" spans="2:14" ht="24.95" customHeight="1" thickBot="1">
      <c r="B16" s="632" t="s">
        <v>175</v>
      </c>
      <c r="C16" s="633"/>
      <c r="D16" s="158" t="s">
        <v>176</v>
      </c>
      <c r="E16" s="633" t="s">
        <v>164</v>
      </c>
      <c r="F16" s="634"/>
      <c r="G16" s="635" t="s">
        <v>175</v>
      </c>
      <c r="H16" s="636"/>
      <c r="I16" s="636" t="s">
        <v>176</v>
      </c>
      <c r="J16" s="636"/>
      <c r="K16" s="636" t="s">
        <v>164</v>
      </c>
      <c r="L16" s="637"/>
    </row>
    <row r="17" spans="2:12" ht="24.95" customHeight="1" thickBot="1">
      <c r="B17" s="678">
        <f>MIR!I12</f>
        <v>16</v>
      </c>
      <c r="C17" s="643"/>
      <c r="D17" s="85">
        <v>2022</v>
      </c>
      <c r="E17" s="644" t="s">
        <v>225</v>
      </c>
      <c r="F17" s="645"/>
      <c r="G17" s="679">
        <f>MIR!J12</f>
        <v>1</v>
      </c>
      <c r="H17" s="647"/>
      <c r="I17" s="648">
        <v>2023</v>
      </c>
      <c r="J17" s="649"/>
      <c r="K17" s="650" t="s">
        <v>221</v>
      </c>
      <c r="L17" s="647"/>
    </row>
    <row r="18" spans="2:12" ht="30" customHeight="1" thickBot="1">
      <c r="B18" s="602" t="s">
        <v>174</v>
      </c>
      <c r="C18" s="603"/>
      <c r="D18" s="603"/>
      <c r="E18" s="603"/>
      <c r="F18" s="603"/>
      <c r="G18" s="603"/>
      <c r="H18" s="603"/>
      <c r="I18" s="603"/>
      <c r="J18" s="603"/>
      <c r="K18" s="603"/>
      <c r="L18" s="604"/>
    </row>
    <row r="19" spans="2:12" ht="30" customHeight="1" thickBot="1">
      <c r="B19" s="651" t="s">
        <v>177</v>
      </c>
      <c r="C19" s="651"/>
      <c r="D19" s="651"/>
      <c r="E19" s="651"/>
      <c r="F19" s="651"/>
      <c r="G19" s="651"/>
      <c r="H19" s="651"/>
      <c r="I19" s="651"/>
      <c r="J19" s="651"/>
      <c r="K19" s="651"/>
      <c r="L19" s="651"/>
    </row>
    <row r="20" spans="2:12" ht="20.100000000000001" customHeight="1">
      <c r="B20" s="652" t="s">
        <v>86</v>
      </c>
      <c r="C20" s="653"/>
      <c r="D20" s="653"/>
      <c r="E20" s="653"/>
      <c r="F20" s="653"/>
      <c r="G20" s="654" t="s">
        <v>798</v>
      </c>
      <c r="H20" s="654"/>
      <c r="I20" s="654"/>
      <c r="J20" s="654"/>
      <c r="K20" s="654"/>
      <c r="L20" s="655"/>
    </row>
    <row r="21" spans="2:12" ht="20.100000000000001" customHeight="1">
      <c r="B21" s="638" t="s">
        <v>89</v>
      </c>
      <c r="C21" s="639"/>
      <c r="D21" s="639"/>
      <c r="E21" s="639"/>
      <c r="F21" s="639"/>
      <c r="G21" s="640" t="s">
        <v>817</v>
      </c>
      <c r="H21" s="640"/>
      <c r="I21" s="640"/>
      <c r="J21" s="640"/>
      <c r="K21" s="640"/>
      <c r="L21" s="641"/>
    </row>
    <row r="22" spans="2:12" ht="20.100000000000001" customHeight="1">
      <c r="B22" s="638" t="s">
        <v>90</v>
      </c>
      <c r="C22" s="639"/>
      <c r="D22" s="639"/>
      <c r="E22" s="639"/>
      <c r="F22" s="639"/>
      <c r="G22" s="640" t="str">
        <f>MIR!H12</f>
        <v>Actividades</v>
      </c>
      <c r="H22" s="640"/>
      <c r="I22" s="640"/>
      <c r="J22" s="640"/>
      <c r="K22" s="640"/>
      <c r="L22" s="641"/>
    </row>
    <row r="23" spans="2:12" ht="20.100000000000001" customHeight="1">
      <c r="B23" s="638" t="s">
        <v>91</v>
      </c>
      <c r="C23" s="639"/>
      <c r="D23" s="639"/>
      <c r="E23" s="639"/>
      <c r="F23" s="639"/>
      <c r="G23" s="640" t="str">
        <f>MIR!L12</f>
        <v>Unidad de Transparencia.</v>
      </c>
      <c r="H23" s="640"/>
      <c r="I23" s="640"/>
      <c r="J23" s="640"/>
      <c r="K23" s="640"/>
      <c r="L23" s="641"/>
    </row>
    <row r="24" spans="2:12" ht="20.100000000000001" customHeight="1">
      <c r="B24" s="638" t="s">
        <v>92</v>
      </c>
      <c r="C24" s="639"/>
      <c r="D24" s="639"/>
      <c r="E24" s="639"/>
      <c r="F24" s="639"/>
      <c r="G24" s="640" t="s">
        <v>88</v>
      </c>
      <c r="H24" s="640"/>
      <c r="I24" s="640"/>
      <c r="J24" s="640"/>
      <c r="K24" s="640"/>
      <c r="L24" s="641"/>
    </row>
    <row r="25" spans="2:12" ht="20.100000000000001" customHeight="1">
      <c r="B25" s="638" t="s">
        <v>93</v>
      </c>
      <c r="C25" s="639"/>
      <c r="D25" s="639"/>
      <c r="E25" s="639"/>
      <c r="F25" s="639"/>
      <c r="G25" s="640" t="s">
        <v>178</v>
      </c>
      <c r="H25" s="640"/>
      <c r="I25" s="640"/>
      <c r="J25" s="640"/>
      <c r="K25" s="640"/>
      <c r="L25" s="641"/>
    </row>
    <row r="26" spans="2:12" ht="34.5" customHeight="1">
      <c r="B26" s="638" t="s">
        <v>94</v>
      </c>
      <c r="C26" s="639"/>
      <c r="D26" s="639"/>
      <c r="E26" s="639"/>
      <c r="F26" s="639"/>
      <c r="G26" s="640" t="str">
        <f>MIR!M12</f>
        <v>https://www.plataformadetransparencia.org.mx/</v>
      </c>
      <c r="H26" s="640"/>
      <c r="I26" s="640"/>
      <c r="J26" s="640"/>
      <c r="K26" s="640"/>
      <c r="L26" s="641"/>
    </row>
    <row r="27" spans="2:12" ht="20.100000000000001" customHeight="1" thickBot="1">
      <c r="B27" s="658" t="s">
        <v>95</v>
      </c>
      <c r="C27" s="659"/>
      <c r="D27" s="659"/>
      <c r="E27" s="659"/>
      <c r="F27" s="659"/>
      <c r="G27" s="660">
        <v>45292</v>
      </c>
      <c r="H27" s="661"/>
      <c r="I27" s="661"/>
      <c r="J27" s="661"/>
      <c r="K27" s="661"/>
      <c r="L27" s="662"/>
    </row>
    <row r="28" spans="2:12" ht="20.100000000000001" customHeight="1" thickBot="1">
      <c r="B28" s="651" t="s">
        <v>96</v>
      </c>
      <c r="C28" s="651"/>
      <c r="D28" s="651"/>
      <c r="E28" s="651"/>
      <c r="F28" s="651"/>
      <c r="G28" s="651"/>
      <c r="H28" s="651"/>
      <c r="I28" s="651"/>
      <c r="J28" s="651"/>
      <c r="K28" s="651"/>
      <c r="L28" s="651"/>
    </row>
    <row r="29" spans="2:12" ht="20.100000000000001" customHeight="1">
      <c r="B29" s="652" t="s">
        <v>179</v>
      </c>
      <c r="C29" s="653"/>
      <c r="D29" s="653"/>
      <c r="E29" s="653"/>
      <c r="F29" s="653"/>
      <c r="G29" s="654"/>
      <c r="H29" s="654"/>
      <c r="I29" s="654"/>
      <c r="J29" s="654"/>
      <c r="K29" s="654"/>
      <c r="L29" s="655"/>
    </row>
    <row r="30" spans="2:12" ht="20.100000000000001" customHeight="1">
      <c r="B30" s="638" t="s">
        <v>89</v>
      </c>
      <c r="C30" s="639"/>
      <c r="D30" s="639"/>
      <c r="E30" s="639"/>
      <c r="F30" s="639"/>
      <c r="G30" s="640"/>
      <c r="H30" s="640"/>
      <c r="I30" s="640"/>
      <c r="J30" s="640"/>
      <c r="K30" s="640"/>
      <c r="L30" s="641"/>
    </row>
    <row r="31" spans="2:12" ht="20.100000000000001" customHeight="1">
      <c r="B31" s="638" t="s">
        <v>90</v>
      </c>
      <c r="C31" s="639"/>
      <c r="D31" s="639"/>
      <c r="E31" s="639"/>
      <c r="F31" s="639"/>
      <c r="G31" s="640"/>
      <c r="H31" s="640"/>
      <c r="I31" s="640"/>
      <c r="J31" s="640"/>
      <c r="K31" s="640"/>
      <c r="L31" s="641"/>
    </row>
    <row r="32" spans="2:12" ht="20.100000000000001" customHeight="1">
      <c r="B32" s="638" t="s">
        <v>91</v>
      </c>
      <c r="C32" s="639"/>
      <c r="D32" s="639"/>
      <c r="E32" s="639"/>
      <c r="F32" s="639"/>
      <c r="G32" s="640"/>
      <c r="H32" s="640"/>
      <c r="I32" s="640"/>
      <c r="J32" s="640"/>
      <c r="K32" s="640"/>
      <c r="L32" s="641"/>
    </row>
    <row r="33" spans="2:13" ht="20.100000000000001" customHeight="1">
      <c r="B33" s="638" t="s">
        <v>92</v>
      </c>
      <c r="C33" s="639"/>
      <c r="D33" s="639"/>
      <c r="E33" s="639"/>
      <c r="F33" s="639"/>
      <c r="G33" s="640"/>
      <c r="H33" s="640"/>
      <c r="I33" s="640"/>
      <c r="J33" s="640"/>
      <c r="K33" s="640"/>
      <c r="L33" s="641"/>
      <c r="M33" s="70" t="s">
        <v>7</v>
      </c>
    </row>
    <row r="34" spans="2:13" ht="20.100000000000001" customHeight="1">
      <c r="B34" s="638" t="s">
        <v>93</v>
      </c>
      <c r="C34" s="639"/>
      <c r="D34" s="639"/>
      <c r="E34" s="639"/>
      <c r="F34" s="639"/>
      <c r="G34" s="640"/>
      <c r="H34" s="640"/>
      <c r="I34" s="640"/>
      <c r="J34" s="640"/>
      <c r="K34" s="640"/>
      <c r="L34" s="641"/>
    </row>
    <row r="35" spans="2:13" ht="20.100000000000001" customHeight="1">
      <c r="B35" s="638" t="s">
        <v>94</v>
      </c>
      <c r="C35" s="639"/>
      <c r="D35" s="639"/>
      <c r="E35" s="639"/>
      <c r="F35" s="639"/>
      <c r="G35" s="640"/>
      <c r="H35" s="640"/>
      <c r="I35" s="640"/>
      <c r="J35" s="640"/>
      <c r="K35" s="640"/>
      <c r="L35" s="641"/>
    </row>
    <row r="36" spans="2:13" ht="20.100000000000001" customHeight="1" thickBot="1">
      <c r="B36" s="658" t="s">
        <v>95</v>
      </c>
      <c r="C36" s="659"/>
      <c r="D36" s="659"/>
      <c r="E36" s="659"/>
      <c r="F36" s="659"/>
      <c r="G36" s="660"/>
      <c r="H36" s="661"/>
      <c r="I36" s="661"/>
      <c r="J36" s="661"/>
      <c r="K36" s="661"/>
      <c r="L36" s="662"/>
    </row>
    <row r="37" spans="2:13" ht="16.5" thickBot="1">
      <c r="B37" s="651" t="s">
        <v>97</v>
      </c>
      <c r="C37" s="651"/>
      <c r="D37" s="651"/>
      <c r="E37" s="651"/>
      <c r="F37" s="651"/>
      <c r="G37" s="651"/>
      <c r="H37" s="651"/>
      <c r="I37" s="651"/>
      <c r="J37" s="651"/>
      <c r="K37" s="651"/>
      <c r="L37" s="651"/>
    </row>
    <row r="38" spans="2:13" ht="20.100000000000001" customHeight="1">
      <c r="B38" s="652" t="s">
        <v>86</v>
      </c>
      <c r="C38" s="653"/>
      <c r="D38" s="653"/>
      <c r="E38" s="653"/>
      <c r="F38" s="653"/>
      <c r="G38" s="654"/>
      <c r="H38" s="654"/>
      <c r="I38" s="654"/>
      <c r="J38" s="654"/>
      <c r="K38" s="654"/>
      <c r="L38" s="655"/>
    </row>
    <row r="39" spans="2:13" ht="20.100000000000001" customHeight="1">
      <c r="B39" s="638" t="s">
        <v>89</v>
      </c>
      <c r="C39" s="639"/>
      <c r="D39" s="639"/>
      <c r="E39" s="639"/>
      <c r="F39" s="639"/>
      <c r="G39" s="640"/>
      <c r="H39" s="640"/>
      <c r="I39" s="640"/>
      <c r="J39" s="640"/>
      <c r="K39" s="640"/>
      <c r="L39" s="641"/>
    </row>
    <row r="40" spans="2:13" ht="20.100000000000001" customHeight="1">
      <c r="B40" s="638" t="s">
        <v>90</v>
      </c>
      <c r="C40" s="639"/>
      <c r="D40" s="639"/>
      <c r="E40" s="639"/>
      <c r="F40" s="639"/>
      <c r="G40" s="640"/>
      <c r="H40" s="640"/>
      <c r="I40" s="640"/>
      <c r="J40" s="640"/>
      <c r="K40" s="640"/>
      <c r="L40" s="641"/>
    </row>
    <row r="41" spans="2:13" ht="20.100000000000001" customHeight="1">
      <c r="B41" s="638" t="s">
        <v>91</v>
      </c>
      <c r="C41" s="639"/>
      <c r="D41" s="639"/>
      <c r="E41" s="639"/>
      <c r="F41" s="639"/>
      <c r="G41" s="640"/>
      <c r="H41" s="640"/>
      <c r="I41" s="640"/>
      <c r="J41" s="640"/>
      <c r="K41" s="640"/>
      <c r="L41" s="641"/>
    </row>
    <row r="42" spans="2:13" ht="20.100000000000001" customHeight="1">
      <c r="B42" s="638" t="s">
        <v>92</v>
      </c>
      <c r="C42" s="639"/>
      <c r="D42" s="639"/>
      <c r="E42" s="639"/>
      <c r="F42" s="639"/>
      <c r="G42" s="640"/>
      <c r="H42" s="640"/>
      <c r="I42" s="640"/>
      <c r="J42" s="640"/>
      <c r="K42" s="640"/>
      <c r="L42" s="641"/>
    </row>
    <row r="43" spans="2:13" ht="20.100000000000001" customHeight="1">
      <c r="B43" s="638" t="s">
        <v>93</v>
      </c>
      <c r="C43" s="639"/>
      <c r="D43" s="639"/>
      <c r="E43" s="639"/>
      <c r="F43" s="639"/>
      <c r="G43" s="640"/>
      <c r="H43" s="640"/>
      <c r="I43" s="640"/>
      <c r="J43" s="640"/>
      <c r="K43" s="640"/>
      <c r="L43" s="641"/>
    </row>
    <row r="44" spans="2:13" ht="20.100000000000001" customHeight="1">
      <c r="B44" s="638" t="s">
        <v>94</v>
      </c>
      <c r="C44" s="639"/>
      <c r="D44" s="639"/>
      <c r="E44" s="639"/>
      <c r="F44" s="639"/>
      <c r="G44" s="640"/>
      <c r="H44" s="640"/>
      <c r="I44" s="640"/>
      <c r="J44" s="640"/>
      <c r="K44" s="640"/>
      <c r="L44" s="641"/>
    </row>
    <row r="45" spans="2:13" ht="20.100000000000001" customHeight="1" thickBot="1">
      <c r="B45" s="658" t="s">
        <v>95</v>
      </c>
      <c r="C45" s="659"/>
      <c r="D45" s="659"/>
      <c r="E45" s="659"/>
      <c r="F45" s="659"/>
      <c r="G45" s="661"/>
      <c r="H45" s="661"/>
      <c r="I45" s="661"/>
      <c r="J45" s="661"/>
      <c r="K45" s="661"/>
      <c r="L45" s="662"/>
    </row>
    <row r="46" spans="2:13">
      <c r="B46" s="666" t="s">
        <v>165</v>
      </c>
      <c r="C46" s="667"/>
      <c r="D46" s="667"/>
      <c r="E46" s="667"/>
      <c r="F46" s="668"/>
      <c r="G46" s="669" t="s">
        <v>166</v>
      </c>
      <c r="H46" s="667"/>
      <c r="I46" s="667"/>
      <c r="J46" s="667"/>
      <c r="K46" s="667"/>
      <c r="L46" s="670"/>
    </row>
    <row r="47" spans="2:13" ht="24.95" customHeight="1" thickBot="1">
      <c r="B47" s="671"/>
      <c r="C47" s="672"/>
      <c r="D47" s="672"/>
      <c r="E47" s="672"/>
      <c r="F47" s="673"/>
      <c r="G47" s="674"/>
      <c r="H47" s="672"/>
      <c r="I47" s="672"/>
      <c r="J47" s="672"/>
      <c r="K47" s="672"/>
      <c r="L47" s="675"/>
    </row>
    <row r="66" spans="2:2" ht="15">
      <c r="B66"/>
    </row>
  </sheetData>
  <mergeCells count="91">
    <mergeCell ref="B46:F46"/>
    <mergeCell ref="G46:L46"/>
    <mergeCell ref="B47:F47"/>
    <mergeCell ref="G47:L47"/>
    <mergeCell ref="B43:F43"/>
    <mergeCell ref="G43:L43"/>
    <mergeCell ref="B44:F44"/>
    <mergeCell ref="G44:L44"/>
    <mergeCell ref="B45:F45"/>
    <mergeCell ref="G45:L45"/>
    <mergeCell ref="B40:F40"/>
    <mergeCell ref="G40:L40"/>
    <mergeCell ref="B41:F41"/>
    <mergeCell ref="G41:L41"/>
    <mergeCell ref="B42:F42"/>
    <mergeCell ref="G42:L42"/>
    <mergeCell ref="B39:F39"/>
    <mergeCell ref="G39:L39"/>
    <mergeCell ref="B33:F33"/>
    <mergeCell ref="G33:L33"/>
    <mergeCell ref="B34:F34"/>
    <mergeCell ref="G34:L34"/>
    <mergeCell ref="B35:F35"/>
    <mergeCell ref="G35:L35"/>
    <mergeCell ref="B36:F36"/>
    <mergeCell ref="G36:L36"/>
    <mergeCell ref="B37:L37"/>
    <mergeCell ref="B38:F38"/>
    <mergeCell ref="G38:L38"/>
    <mergeCell ref="B30:F30"/>
    <mergeCell ref="G30:L30"/>
    <mergeCell ref="B31:F31"/>
    <mergeCell ref="G31:L31"/>
    <mergeCell ref="B32:F32"/>
    <mergeCell ref="G32:L32"/>
    <mergeCell ref="B29:F29"/>
    <mergeCell ref="G29:L29"/>
    <mergeCell ref="B23:F23"/>
    <mergeCell ref="G23:L23"/>
    <mergeCell ref="B24:F24"/>
    <mergeCell ref="G24:L24"/>
    <mergeCell ref="B25:F25"/>
    <mergeCell ref="G25:L25"/>
    <mergeCell ref="B26:F26"/>
    <mergeCell ref="G26:L26"/>
    <mergeCell ref="B27:F27"/>
    <mergeCell ref="G27:L27"/>
    <mergeCell ref="B28:L28"/>
    <mergeCell ref="B22:F22"/>
    <mergeCell ref="G22:L22"/>
    <mergeCell ref="B17:C17"/>
    <mergeCell ref="E17:F17"/>
    <mergeCell ref="G17:H17"/>
    <mergeCell ref="I17:J17"/>
    <mergeCell ref="K17:L17"/>
    <mergeCell ref="B18:L18"/>
    <mergeCell ref="B19:L19"/>
    <mergeCell ref="B20:F20"/>
    <mergeCell ref="G20:L20"/>
    <mergeCell ref="B21:F21"/>
    <mergeCell ref="G21:L21"/>
    <mergeCell ref="C13:E13"/>
    <mergeCell ref="C14:E14"/>
    <mergeCell ref="B15:F15"/>
    <mergeCell ref="G15:L15"/>
    <mergeCell ref="B16:C16"/>
    <mergeCell ref="E16:F16"/>
    <mergeCell ref="G16:H16"/>
    <mergeCell ref="I16:J16"/>
    <mergeCell ref="K16:L16"/>
    <mergeCell ref="B12:G12"/>
    <mergeCell ref="H12:I12"/>
    <mergeCell ref="J12:L12"/>
    <mergeCell ref="B6:L6"/>
    <mergeCell ref="C7:D7"/>
    <mergeCell ref="I7:J7"/>
    <mergeCell ref="C8:D8"/>
    <mergeCell ref="I8:J8"/>
    <mergeCell ref="B9:L9"/>
    <mergeCell ref="C10:F10"/>
    <mergeCell ref="H10:L10"/>
    <mergeCell ref="G11:H11"/>
    <mergeCell ref="I11:J11"/>
    <mergeCell ref="K11:L11"/>
    <mergeCell ref="B2:B3"/>
    <mergeCell ref="E2:L3"/>
    <mergeCell ref="B4:L4"/>
    <mergeCell ref="D5:E5"/>
    <mergeCell ref="F5:G5"/>
    <mergeCell ref="H5:I5"/>
    <mergeCell ref="J5:L5"/>
  </mergeCells>
  <pageMargins left="0.70866141732283472" right="0.70866141732283472" top="0.74803149606299213" bottom="0.74803149606299213" header="0.31496062992125984" footer="0.31496062992125984"/>
  <pageSetup paperSize="9" scale="60" fitToHeight="2" orientation="portrait" horizontalDpi="0" verticalDpi="0" r:id="rId1"/>
  <drawing r:id="rId2"/>
  <extLst>
    <ext xmlns:x14="http://schemas.microsoft.com/office/spreadsheetml/2009/9/main" uri="{CCE6A557-97BC-4b89-ADB6-D9C93CAAB3DF}">
      <x14:dataValidations xmlns:xm="http://schemas.microsoft.com/office/excel/2006/main" count="5">
        <x14:dataValidation type="list" allowBlank="1" showInputMessage="1" showErrorMessage="1">
          <x14:formula1>
            <xm:f>Hoja4!$C$3:$C$8</xm:f>
          </x14:formula1>
          <xm:sqref>E11</xm:sqref>
        </x14:dataValidation>
        <x14:dataValidation type="list" allowBlank="1" showInputMessage="1" showErrorMessage="1">
          <x14:formula1>
            <xm:f>Hoja4!$E$3:$E$37</xm:f>
          </x14:formula1>
          <xm:sqref>M5:N9 J5</xm:sqref>
        </x14:dataValidation>
        <x14:dataValidation type="list" allowBlank="1" showInputMessage="1" showErrorMessage="1">
          <x14:formula1>
            <xm:f>Hoja4!$F$3:$F$5</xm:f>
          </x14:formula1>
          <xm:sqref>K11:L11</xm:sqref>
        </x14:dataValidation>
        <x14:dataValidation type="list" allowBlank="1" showInputMessage="1" showErrorMessage="1">
          <x14:formula1>
            <xm:f>Hoja4!$B$3:$B$7</xm:f>
          </x14:formula1>
          <xm:sqref>C11</xm:sqref>
        </x14:dataValidation>
        <x14:dataValidation type="list" allowBlank="1" showInputMessage="1" showErrorMessage="1">
          <x14:formula1>
            <xm:f>Hoja4!$D$3:$D$6</xm:f>
          </x14:formula1>
          <xm:sqref>G11:H11</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66"/>
  <sheetViews>
    <sheetView topLeftCell="A4" zoomScale="85" zoomScaleNormal="85" workbookViewId="0">
      <selection activeCell="A23" sqref="A23:A24"/>
    </sheetView>
  </sheetViews>
  <sheetFormatPr baseColWidth="10" defaultColWidth="8" defaultRowHeight="12.75"/>
  <cols>
    <col min="1" max="1" width="2.140625" style="70" customWidth="1"/>
    <col min="2" max="2" width="18.140625" style="70" customWidth="1"/>
    <col min="3" max="3" width="10.5703125" style="70" customWidth="1"/>
    <col min="4" max="4" width="11.5703125" style="70" customWidth="1"/>
    <col min="5" max="5" width="11.7109375" style="70" bestFit="1" customWidth="1"/>
    <col min="6" max="6" width="18.5703125" style="70" bestFit="1" customWidth="1"/>
    <col min="7" max="7" width="15.7109375" style="70" customWidth="1"/>
    <col min="8" max="8" width="10.7109375" style="70" customWidth="1"/>
    <col min="9" max="11" width="10.85546875" style="70" customWidth="1"/>
    <col min="12" max="12" width="10.7109375" style="70" customWidth="1"/>
    <col min="13" max="13" width="2" style="70" customWidth="1"/>
    <col min="14" max="16384" width="8" style="70"/>
  </cols>
  <sheetData>
    <row r="1" spans="2:14" ht="13.5" thickBot="1"/>
    <row r="2" spans="2:14" ht="24.95" customHeight="1">
      <c r="B2" s="587"/>
      <c r="C2" s="107" t="s">
        <v>107</v>
      </c>
      <c r="D2" s="71" t="s">
        <v>324</v>
      </c>
      <c r="E2" s="589" t="s">
        <v>100</v>
      </c>
      <c r="F2" s="590"/>
      <c r="G2" s="590"/>
      <c r="H2" s="590"/>
      <c r="I2" s="590"/>
      <c r="J2" s="590"/>
      <c r="K2" s="590"/>
      <c r="L2" s="591"/>
    </row>
    <row r="3" spans="2:14" ht="44.25" customHeight="1" thickBot="1">
      <c r="B3" s="588"/>
      <c r="C3" s="86" t="s">
        <v>98</v>
      </c>
      <c r="D3" s="87">
        <v>1</v>
      </c>
      <c r="E3" s="592"/>
      <c r="F3" s="593"/>
      <c r="G3" s="593"/>
      <c r="H3" s="593"/>
      <c r="I3" s="593"/>
      <c r="J3" s="593"/>
      <c r="K3" s="593"/>
      <c r="L3" s="594"/>
    </row>
    <row r="4" spans="2:14" ht="24.95" customHeight="1" thickBot="1">
      <c r="B4" s="595" t="s">
        <v>168</v>
      </c>
      <c r="C4" s="596"/>
      <c r="D4" s="596"/>
      <c r="E4" s="596"/>
      <c r="F4" s="596"/>
      <c r="G4" s="596"/>
      <c r="H4" s="596"/>
      <c r="I4" s="596"/>
      <c r="J4" s="596"/>
      <c r="K4" s="596"/>
      <c r="L4" s="597"/>
    </row>
    <row r="5" spans="2:14" ht="44.25" customHeight="1" thickBot="1">
      <c r="B5" s="106" t="s">
        <v>170</v>
      </c>
      <c r="C5" s="157"/>
      <c r="D5" s="598" t="s">
        <v>99</v>
      </c>
      <c r="E5" s="598"/>
      <c r="F5" s="599"/>
      <c r="G5" s="599"/>
      <c r="H5" s="598" t="s">
        <v>105</v>
      </c>
      <c r="I5" s="598"/>
      <c r="J5" s="676" t="s">
        <v>131</v>
      </c>
      <c r="K5" s="676"/>
      <c r="L5" s="677"/>
      <c r="M5" s="103"/>
      <c r="N5" s="103"/>
    </row>
    <row r="6" spans="2:14" ht="24.95" customHeight="1" thickBot="1">
      <c r="B6" s="595" t="s">
        <v>179</v>
      </c>
      <c r="C6" s="596"/>
      <c r="D6" s="596"/>
      <c r="E6" s="596"/>
      <c r="F6" s="596"/>
      <c r="G6" s="596"/>
      <c r="H6" s="596"/>
      <c r="I6" s="596"/>
      <c r="J6" s="596"/>
      <c r="K6" s="596"/>
      <c r="L6" s="597"/>
      <c r="M6" s="103"/>
      <c r="N6" s="103"/>
    </row>
    <row r="7" spans="2:14" ht="24.95" customHeight="1" thickBot="1">
      <c r="B7" s="109" t="s">
        <v>180</v>
      </c>
      <c r="C7" s="595" t="s">
        <v>169</v>
      </c>
      <c r="D7" s="597"/>
      <c r="E7" s="109" t="s">
        <v>181</v>
      </c>
      <c r="F7" s="109" t="s">
        <v>182</v>
      </c>
      <c r="G7" s="109" t="s">
        <v>187</v>
      </c>
      <c r="H7" s="110" t="s">
        <v>183</v>
      </c>
      <c r="I7" s="605" t="s">
        <v>184</v>
      </c>
      <c r="J7" s="606"/>
      <c r="K7" s="109" t="s">
        <v>185</v>
      </c>
      <c r="L7" s="109" t="s">
        <v>186</v>
      </c>
      <c r="M7" s="103"/>
      <c r="N7" s="103"/>
    </row>
    <row r="8" spans="2:14" ht="44.25" customHeight="1" thickBot="1">
      <c r="B8" s="112" t="s">
        <v>758</v>
      </c>
      <c r="C8" s="607" t="s">
        <v>209</v>
      </c>
      <c r="D8" s="608"/>
      <c r="E8" s="111" t="s">
        <v>210</v>
      </c>
      <c r="F8" s="111" t="s">
        <v>211</v>
      </c>
      <c r="G8" s="198" t="str">
        <f>'Ficha de indicador 1 (FIN) '!G8</f>
        <v>1100122 1500522</v>
      </c>
      <c r="H8" s="111" t="s">
        <v>212</v>
      </c>
      <c r="I8" s="607" t="s">
        <v>213</v>
      </c>
      <c r="J8" s="608"/>
      <c r="K8" s="113">
        <f>'Ficha de indicador 1 (FIN) '!K8</f>
        <v>0</v>
      </c>
      <c r="L8" s="113" t="str">
        <f>'Ficha de indicador 1 (FIN) '!L8</f>
        <v>31111-3601</v>
      </c>
      <c r="M8" s="103"/>
      <c r="N8" s="103"/>
    </row>
    <row r="9" spans="2:14" ht="24.95" customHeight="1" thickBot="1">
      <c r="B9" s="609" t="s">
        <v>85</v>
      </c>
      <c r="C9" s="610"/>
      <c r="D9" s="610"/>
      <c r="E9" s="610"/>
      <c r="F9" s="610"/>
      <c r="G9" s="610"/>
      <c r="H9" s="610"/>
      <c r="I9" s="610"/>
      <c r="J9" s="610"/>
      <c r="K9" s="610"/>
      <c r="L9" s="611"/>
      <c r="M9" s="103"/>
      <c r="N9" s="103"/>
    </row>
    <row r="10" spans="2:14" ht="57.75" customHeight="1" thickBot="1">
      <c r="B10" s="105" t="s">
        <v>102</v>
      </c>
      <c r="C10" s="612" t="str">
        <f>MIR!D14</f>
        <v>Porcentaje de actividades realizadas</v>
      </c>
      <c r="D10" s="613"/>
      <c r="E10" s="613"/>
      <c r="F10" s="613"/>
      <c r="G10" s="92" t="s">
        <v>103</v>
      </c>
      <c r="H10" s="614" t="s">
        <v>821</v>
      </c>
      <c r="I10" s="615"/>
      <c r="J10" s="615"/>
      <c r="K10" s="615"/>
      <c r="L10" s="616"/>
    </row>
    <row r="11" spans="2:14" ht="30" customHeight="1" thickBot="1">
      <c r="B11" s="96" t="s">
        <v>104</v>
      </c>
      <c r="C11" s="156" t="s">
        <v>111</v>
      </c>
      <c r="D11" s="159" t="s">
        <v>106</v>
      </c>
      <c r="E11" s="95" t="s">
        <v>112</v>
      </c>
      <c r="F11" s="97" t="s">
        <v>120</v>
      </c>
      <c r="G11" s="617" t="s">
        <v>119</v>
      </c>
      <c r="H11" s="617"/>
      <c r="I11" s="618" t="s">
        <v>173</v>
      </c>
      <c r="J11" s="618"/>
      <c r="K11" s="619" t="s">
        <v>158</v>
      </c>
      <c r="L11" s="620"/>
    </row>
    <row r="12" spans="2:14" ht="31.5" customHeight="1" thickBot="1">
      <c r="B12" s="602" t="s">
        <v>159</v>
      </c>
      <c r="C12" s="603"/>
      <c r="D12" s="603"/>
      <c r="E12" s="603"/>
      <c r="F12" s="603"/>
      <c r="G12" s="604"/>
      <c r="H12" s="603" t="s">
        <v>160</v>
      </c>
      <c r="I12" s="603"/>
      <c r="J12" s="602" t="s">
        <v>160</v>
      </c>
      <c r="K12" s="603"/>
      <c r="L12" s="604"/>
    </row>
    <row r="13" spans="2:14" ht="26.25" customHeight="1">
      <c r="B13" s="84" t="s">
        <v>161</v>
      </c>
      <c r="C13" s="621" t="s">
        <v>162</v>
      </c>
      <c r="D13" s="621"/>
      <c r="E13" s="622"/>
      <c r="F13" s="88" t="s">
        <v>171</v>
      </c>
      <c r="G13" s="116" t="s">
        <v>167</v>
      </c>
      <c r="H13" s="114" t="s">
        <v>163</v>
      </c>
      <c r="I13" s="120" t="s">
        <v>164</v>
      </c>
      <c r="J13" s="121"/>
      <c r="K13" s="82"/>
      <c r="L13" s="83"/>
    </row>
    <row r="14" spans="2:14" ht="64.5" thickBot="1">
      <c r="B14" s="117" t="str">
        <f>MIR!E14</f>
        <v>(Número de eventos programadas/ número de eventos realizadas)*100</v>
      </c>
      <c r="C14" s="623" t="s">
        <v>818</v>
      </c>
      <c r="D14" s="624"/>
      <c r="E14" s="625"/>
      <c r="F14" s="118" t="str">
        <f>MIR!K14</f>
        <v>trimestral</v>
      </c>
      <c r="G14" s="119" t="str">
        <f>MIR!H14</f>
        <v>Eventos</v>
      </c>
      <c r="H14" s="115" t="s">
        <v>220</v>
      </c>
      <c r="I14" s="163" t="s">
        <v>221</v>
      </c>
      <c r="J14" s="122" t="s">
        <v>224</v>
      </c>
      <c r="K14" s="118" t="s">
        <v>223</v>
      </c>
      <c r="L14" s="119" t="s">
        <v>222</v>
      </c>
    </row>
    <row r="15" spans="2:14" ht="24.95" customHeight="1" thickBot="1">
      <c r="B15" s="626" t="s">
        <v>172</v>
      </c>
      <c r="C15" s="627"/>
      <c r="D15" s="627"/>
      <c r="E15" s="627"/>
      <c r="F15" s="628"/>
      <c r="G15" s="629" t="s">
        <v>87</v>
      </c>
      <c r="H15" s="630"/>
      <c r="I15" s="630"/>
      <c r="J15" s="630"/>
      <c r="K15" s="630"/>
      <c r="L15" s="631"/>
    </row>
    <row r="16" spans="2:14" ht="24.95" customHeight="1" thickBot="1">
      <c r="B16" s="632" t="s">
        <v>175</v>
      </c>
      <c r="C16" s="633"/>
      <c r="D16" s="158" t="s">
        <v>176</v>
      </c>
      <c r="E16" s="633" t="s">
        <v>164</v>
      </c>
      <c r="F16" s="634"/>
      <c r="G16" s="635" t="s">
        <v>175</v>
      </c>
      <c r="H16" s="636"/>
      <c r="I16" s="636" t="s">
        <v>176</v>
      </c>
      <c r="J16" s="636"/>
      <c r="K16" s="636" t="s">
        <v>164</v>
      </c>
      <c r="L16" s="637"/>
    </row>
    <row r="17" spans="2:12" ht="24.95" customHeight="1" thickBot="1">
      <c r="B17" s="678">
        <f>MIR!I14</f>
        <v>8</v>
      </c>
      <c r="C17" s="643"/>
      <c r="D17" s="85">
        <v>2022</v>
      </c>
      <c r="E17" s="644" t="s">
        <v>225</v>
      </c>
      <c r="F17" s="645"/>
      <c r="G17" s="680">
        <f>MIR!J14</f>
        <v>1</v>
      </c>
      <c r="H17" s="647"/>
      <c r="I17" s="648">
        <v>2023</v>
      </c>
      <c r="J17" s="649"/>
      <c r="K17" s="650" t="s">
        <v>221</v>
      </c>
      <c r="L17" s="647"/>
    </row>
    <row r="18" spans="2:12" ht="30" customHeight="1" thickBot="1">
      <c r="B18" s="602" t="s">
        <v>174</v>
      </c>
      <c r="C18" s="603"/>
      <c r="D18" s="603"/>
      <c r="E18" s="603"/>
      <c r="F18" s="603"/>
      <c r="G18" s="603"/>
      <c r="H18" s="603"/>
      <c r="I18" s="603"/>
      <c r="J18" s="603"/>
      <c r="K18" s="603"/>
      <c r="L18" s="604"/>
    </row>
    <row r="19" spans="2:12" ht="30" customHeight="1" thickBot="1">
      <c r="B19" s="651" t="s">
        <v>177</v>
      </c>
      <c r="C19" s="651"/>
      <c r="D19" s="651"/>
      <c r="E19" s="651"/>
      <c r="F19" s="651"/>
      <c r="G19" s="651"/>
      <c r="H19" s="651"/>
      <c r="I19" s="651"/>
      <c r="J19" s="651"/>
      <c r="K19" s="651"/>
      <c r="L19" s="651"/>
    </row>
    <row r="20" spans="2:12" ht="20.100000000000001" customHeight="1">
      <c r="B20" s="652" t="s">
        <v>86</v>
      </c>
      <c r="C20" s="653"/>
      <c r="D20" s="653"/>
      <c r="E20" s="653"/>
      <c r="F20" s="653"/>
      <c r="G20" s="654" t="s">
        <v>798</v>
      </c>
      <c r="H20" s="654"/>
      <c r="I20" s="654"/>
      <c r="J20" s="654"/>
      <c r="K20" s="654"/>
      <c r="L20" s="655"/>
    </row>
    <row r="21" spans="2:12" ht="20.100000000000001" customHeight="1">
      <c r="B21" s="638" t="s">
        <v>89</v>
      </c>
      <c r="C21" s="639"/>
      <c r="D21" s="639"/>
      <c r="E21" s="639"/>
      <c r="F21" s="639"/>
      <c r="G21" s="640" t="s">
        <v>819</v>
      </c>
      <c r="H21" s="640"/>
      <c r="I21" s="640"/>
      <c r="J21" s="640"/>
      <c r="K21" s="640"/>
      <c r="L21" s="641"/>
    </row>
    <row r="22" spans="2:12" ht="20.100000000000001" customHeight="1">
      <c r="B22" s="638" t="s">
        <v>90</v>
      </c>
      <c r="C22" s="639"/>
      <c r="D22" s="639"/>
      <c r="E22" s="639"/>
      <c r="F22" s="639"/>
      <c r="G22" s="640" t="str">
        <f>G14</f>
        <v>Eventos</v>
      </c>
      <c r="H22" s="640"/>
      <c r="I22" s="640"/>
      <c r="J22" s="640"/>
      <c r="K22" s="640"/>
      <c r="L22" s="641"/>
    </row>
    <row r="23" spans="2:12" ht="20.100000000000001" customHeight="1">
      <c r="B23" s="638" t="s">
        <v>91</v>
      </c>
      <c r="C23" s="639"/>
      <c r="D23" s="639"/>
      <c r="E23" s="639"/>
      <c r="F23" s="639"/>
      <c r="G23" s="640" t="str">
        <f>MIR!L14</f>
        <v>Unidad de Transparencia.</v>
      </c>
      <c r="H23" s="640"/>
      <c r="I23" s="640"/>
      <c r="J23" s="640"/>
      <c r="K23" s="640"/>
      <c r="L23" s="641"/>
    </row>
    <row r="24" spans="2:12" ht="20.100000000000001" customHeight="1">
      <c r="B24" s="638" t="s">
        <v>92</v>
      </c>
      <c r="C24" s="639"/>
      <c r="D24" s="639"/>
      <c r="E24" s="639"/>
      <c r="F24" s="639"/>
      <c r="G24" s="640" t="s">
        <v>88</v>
      </c>
      <c r="H24" s="640"/>
      <c r="I24" s="640"/>
      <c r="J24" s="640"/>
      <c r="K24" s="640"/>
      <c r="L24" s="641"/>
    </row>
    <row r="25" spans="2:12" ht="20.100000000000001" customHeight="1">
      <c r="B25" s="638" t="s">
        <v>93</v>
      </c>
      <c r="C25" s="639"/>
      <c r="D25" s="639"/>
      <c r="E25" s="639"/>
      <c r="F25" s="639"/>
      <c r="G25" s="640" t="s">
        <v>178</v>
      </c>
      <c r="H25" s="640"/>
      <c r="I25" s="640"/>
      <c r="J25" s="640"/>
      <c r="K25" s="640"/>
      <c r="L25" s="641"/>
    </row>
    <row r="26" spans="2:12" ht="40.5" customHeight="1">
      <c r="B26" s="638" t="s">
        <v>94</v>
      </c>
      <c r="C26" s="639"/>
      <c r="D26" s="639"/>
      <c r="E26" s="639"/>
      <c r="F26" s="639"/>
      <c r="G26" s="681" t="str">
        <f>MIR!M14</f>
        <v>https://www.plataformadetransparencia.org.mx/</v>
      </c>
      <c r="H26" s="640"/>
      <c r="I26" s="640"/>
      <c r="J26" s="640"/>
      <c r="K26" s="640"/>
      <c r="L26" s="641"/>
    </row>
    <row r="27" spans="2:12" ht="20.100000000000001" customHeight="1" thickBot="1">
      <c r="B27" s="658" t="s">
        <v>95</v>
      </c>
      <c r="C27" s="659"/>
      <c r="D27" s="659"/>
      <c r="E27" s="659"/>
      <c r="F27" s="659"/>
      <c r="G27" s="660">
        <v>45292</v>
      </c>
      <c r="H27" s="661"/>
      <c r="I27" s="661"/>
      <c r="J27" s="661"/>
      <c r="K27" s="661"/>
      <c r="L27" s="662"/>
    </row>
    <row r="28" spans="2:12" ht="20.100000000000001" customHeight="1" thickBot="1">
      <c r="B28" s="651" t="s">
        <v>96</v>
      </c>
      <c r="C28" s="651"/>
      <c r="D28" s="651"/>
      <c r="E28" s="651"/>
      <c r="F28" s="651"/>
      <c r="G28" s="651"/>
      <c r="H28" s="651"/>
      <c r="I28" s="651"/>
      <c r="J28" s="651"/>
      <c r="K28" s="651"/>
      <c r="L28" s="651"/>
    </row>
    <row r="29" spans="2:12" ht="20.100000000000001" customHeight="1">
      <c r="B29" s="652" t="s">
        <v>179</v>
      </c>
      <c r="C29" s="653"/>
      <c r="D29" s="653"/>
      <c r="E29" s="653"/>
      <c r="F29" s="653"/>
      <c r="G29" s="654" t="s">
        <v>800</v>
      </c>
      <c r="H29" s="654"/>
      <c r="I29" s="654"/>
      <c r="J29" s="654"/>
      <c r="K29" s="654"/>
      <c r="L29" s="655"/>
    </row>
    <row r="30" spans="2:12" ht="20.100000000000001" customHeight="1">
      <c r="B30" s="638" t="s">
        <v>89</v>
      </c>
      <c r="C30" s="639"/>
      <c r="D30" s="639"/>
      <c r="E30" s="639"/>
      <c r="F30" s="639"/>
      <c r="G30" s="640" t="s">
        <v>820</v>
      </c>
      <c r="H30" s="640"/>
      <c r="I30" s="640"/>
      <c r="J30" s="640"/>
      <c r="K30" s="640"/>
      <c r="L30" s="641"/>
    </row>
    <row r="31" spans="2:12" ht="20.100000000000001" customHeight="1">
      <c r="B31" s="638" t="s">
        <v>90</v>
      </c>
      <c r="C31" s="639"/>
      <c r="D31" s="639"/>
      <c r="E31" s="639"/>
      <c r="F31" s="639"/>
      <c r="G31" s="640" t="str">
        <f>G22</f>
        <v>Eventos</v>
      </c>
      <c r="H31" s="640"/>
      <c r="I31" s="640"/>
      <c r="J31" s="640"/>
      <c r="K31" s="640"/>
      <c r="L31" s="641"/>
    </row>
    <row r="32" spans="2:12" ht="20.100000000000001" customHeight="1">
      <c r="B32" s="638" t="s">
        <v>91</v>
      </c>
      <c r="C32" s="639"/>
      <c r="D32" s="639"/>
      <c r="E32" s="639"/>
      <c r="F32" s="639"/>
      <c r="G32" s="640" t="str">
        <f>G23</f>
        <v>Unidad de Transparencia.</v>
      </c>
      <c r="H32" s="640"/>
      <c r="I32" s="640"/>
      <c r="J32" s="640"/>
      <c r="K32" s="640"/>
      <c r="L32" s="641"/>
    </row>
    <row r="33" spans="2:13" ht="20.100000000000001" customHeight="1">
      <c r="B33" s="638" t="s">
        <v>92</v>
      </c>
      <c r="C33" s="639"/>
      <c r="D33" s="639"/>
      <c r="E33" s="639"/>
      <c r="F33" s="639"/>
      <c r="G33" s="640" t="str">
        <f>G24</f>
        <v>Anual</v>
      </c>
      <c r="H33" s="640"/>
      <c r="I33" s="640"/>
      <c r="J33" s="640"/>
      <c r="K33" s="640"/>
      <c r="L33" s="641"/>
      <c r="M33" s="70" t="s">
        <v>7</v>
      </c>
    </row>
    <row r="34" spans="2:13" ht="20.100000000000001" customHeight="1">
      <c r="B34" s="638" t="s">
        <v>93</v>
      </c>
      <c r="C34" s="639"/>
      <c r="D34" s="639"/>
      <c r="E34" s="639"/>
      <c r="F34" s="639"/>
      <c r="G34" s="640" t="str">
        <f>G25</f>
        <v>Municipio de Ocampo</v>
      </c>
      <c r="H34" s="640"/>
      <c r="I34" s="640"/>
      <c r="J34" s="640"/>
      <c r="K34" s="640"/>
      <c r="L34" s="641"/>
    </row>
    <row r="35" spans="2:13" ht="45.75" customHeight="1">
      <c r="B35" s="638" t="s">
        <v>94</v>
      </c>
      <c r="C35" s="639"/>
      <c r="D35" s="639"/>
      <c r="E35" s="639"/>
      <c r="F35" s="639"/>
      <c r="G35" s="681" t="str">
        <f>G26</f>
        <v>https://www.plataformadetransparencia.org.mx/</v>
      </c>
      <c r="H35" s="640"/>
      <c r="I35" s="640"/>
      <c r="J35" s="640"/>
      <c r="K35" s="640"/>
      <c r="L35" s="641"/>
    </row>
    <row r="36" spans="2:13" ht="20.100000000000001" customHeight="1" thickBot="1">
      <c r="B36" s="658" t="s">
        <v>95</v>
      </c>
      <c r="C36" s="659"/>
      <c r="D36" s="659"/>
      <c r="E36" s="659"/>
      <c r="F36" s="659"/>
      <c r="G36" s="660">
        <v>45292</v>
      </c>
      <c r="H36" s="661"/>
      <c r="I36" s="661"/>
      <c r="J36" s="661"/>
      <c r="K36" s="661"/>
      <c r="L36" s="662"/>
    </row>
    <row r="37" spans="2:13" ht="16.5" thickBot="1">
      <c r="B37" s="651" t="s">
        <v>97</v>
      </c>
      <c r="C37" s="651"/>
      <c r="D37" s="651"/>
      <c r="E37" s="651"/>
      <c r="F37" s="651"/>
      <c r="G37" s="651"/>
      <c r="H37" s="651"/>
      <c r="I37" s="651"/>
      <c r="J37" s="651"/>
      <c r="K37" s="651"/>
      <c r="L37" s="651"/>
    </row>
    <row r="38" spans="2:13" ht="20.100000000000001" customHeight="1">
      <c r="B38" s="652" t="s">
        <v>86</v>
      </c>
      <c r="C38" s="653"/>
      <c r="D38" s="653"/>
      <c r="E38" s="653"/>
      <c r="F38" s="653"/>
      <c r="G38" s="654"/>
      <c r="H38" s="654"/>
      <c r="I38" s="654"/>
      <c r="J38" s="654"/>
      <c r="K38" s="654"/>
      <c r="L38" s="655"/>
    </row>
    <row r="39" spans="2:13" ht="20.100000000000001" customHeight="1">
      <c r="B39" s="638" t="s">
        <v>89</v>
      </c>
      <c r="C39" s="639"/>
      <c r="D39" s="639"/>
      <c r="E39" s="639"/>
      <c r="F39" s="639"/>
      <c r="G39" s="640"/>
      <c r="H39" s="640"/>
      <c r="I39" s="640"/>
      <c r="J39" s="640"/>
      <c r="K39" s="640"/>
      <c r="L39" s="641"/>
    </row>
    <row r="40" spans="2:13" ht="20.100000000000001" customHeight="1">
      <c r="B40" s="638" t="s">
        <v>90</v>
      </c>
      <c r="C40" s="639"/>
      <c r="D40" s="639"/>
      <c r="E40" s="639"/>
      <c r="F40" s="639"/>
      <c r="G40" s="640"/>
      <c r="H40" s="640"/>
      <c r="I40" s="640"/>
      <c r="J40" s="640"/>
      <c r="K40" s="640"/>
      <c r="L40" s="641"/>
    </row>
    <row r="41" spans="2:13" ht="20.100000000000001" customHeight="1">
      <c r="B41" s="638" t="s">
        <v>91</v>
      </c>
      <c r="C41" s="639"/>
      <c r="D41" s="639"/>
      <c r="E41" s="639"/>
      <c r="F41" s="639"/>
      <c r="G41" s="640"/>
      <c r="H41" s="640"/>
      <c r="I41" s="640"/>
      <c r="J41" s="640"/>
      <c r="K41" s="640"/>
      <c r="L41" s="641"/>
    </row>
    <row r="42" spans="2:13" ht="20.100000000000001" customHeight="1">
      <c r="B42" s="638" t="s">
        <v>92</v>
      </c>
      <c r="C42" s="639"/>
      <c r="D42" s="639"/>
      <c r="E42" s="639"/>
      <c r="F42" s="639"/>
      <c r="G42" s="640"/>
      <c r="H42" s="640"/>
      <c r="I42" s="640"/>
      <c r="J42" s="640"/>
      <c r="K42" s="640"/>
      <c r="L42" s="641"/>
    </row>
    <row r="43" spans="2:13" ht="20.100000000000001" customHeight="1">
      <c r="B43" s="638" t="s">
        <v>93</v>
      </c>
      <c r="C43" s="639"/>
      <c r="D43" s="639"/>
      <c r="E43" s="639"/>
      <c r="F43" s="639"/>
      <c r="G43" s="640"/>
      <c r="H43" s="640"/>
      <c r="I43" s="640"/>
      <c r="J43" s="640"/>
      <c r="K43" s="640"/>
      <c r="L43" s="641"/>
    </row>
    <row r="44" spans="2:13" ht="20.100000000000001" customHeight="1">
      <c r="B44" s="638" t="s">
        <v>94</v>
      </c>
      <c r="C44" s="639"/>
      <c r="D44" s="639"/>
      <c r="E44" s="639"/>
      <c r="F44" s="639"/>
      <c r="G44" s="640"/>
      <c r="H44" s="640"/>
      <c r="I44" s="640"/>
      <c r="J44" s="640"/>
      <c r="K44" s="640"/>
      <c r="L44" s="641"/>
    </row>
    <row r="45" spans="2:13" ht="20.100000000000001" customHeight="1" thickBot="1">
      <c r="B45" s="658" t="s">
        <v>95</v>
      </c>
      <c r="C45" s="659"/>
      <c r="D45" s="659"/>
      <c r="E45" s="659"/>
      <c r="F45" s="659"/>
      <c r="G45" s="661"/>
      <c r="H45" s="661"/>
      <c r="I45" s="661"/>
      <c r="J45" s="661"/>
      <c r="K45" s="661"/>
      <c r="L45" s="662"/>
    </row>
    <row r="46" spans="2:13">
      <c r="B46" s="666" t="s">
        <v>165</v>
      </c>
      <c r="C46" s="667"/>
      <c r="D46" s="667"/>
      <c r="E46" s="667"/>
      <c r="F46" s="668"/>
      <c r="G46" s="669" t="s">
        <v>166</v>
      </c>
      <c r="H46" s="667"/>
      <c r="I46" s="667"/>
      <c r="J46" s="667"/>
      <c r="K46" s="667"/>
      <c r="L46" s="670"/>
    </row>
    <row r="47" spans="2:13" ht="24.95" customHeight="1" thickBot="1">
      <c r="B47" s="671"/>
      <c r="C47" s="672"/>
      <c r="D47" s="672"/>
      <c r="E47" s="672"/>
      <c r="F47" s="673"/>
      <c r="G47" s="674"/>
      <c r="H47" s="672"/>
      <c r="I47" s="672"/>
      <c r="J47" s="672"/>
      <c r="K47" s="672"/>
      <c r="L47" s="675"/>
    </row>
    <row r="66" spans="2:2" ht="15">
      <c r="B66"/>
    </row>
  </sheetData>
  <mergeCells count="91">
    <mergeCell ref="B46:F46"/>
    <mergeCell ref="G46:L46"/>
    <mergeCell ref="B47:F47"/>
    <mergeCell ref="G47:L47"/>
    <mergeCell ref="B43:F43"/>
    <mergeCell ref="G43:L43"/>
    <mergeCell ref="B44:F44"/>
    <mergeCell ref="G44:L44"/>
    <mergeCell ref="B45:F45"/>
    <mergeCell ref="G45:L45"/>
    <mergeCell ref="B40:F40"/>
    <mergeCell ref="G40:L40"/>
    <mergeCell ref="B41:F41"/>
    <mergeCell ref="G41:L41"/>
    <mergeCell ref="B42:F42"/>
    <mergeCell ref="G42:L42"/>
    <mergeCell ref="B39:F39"/>
    <mergeCell ref="G39:L39"/>
    <mergeCell ref="B33:F33"/>
    <mergeCell ref="G33:L33"/>
    <mergeCell ref="B34:F34"/>
    <mergeCell ref="G34:L34"/>
    <mergeCell ref="B35:F35"/>
    <mergeCell ref="G35:L35"/>
    <mergeCell ref="B36:F36"/>
    <mergeCell ref="G36:L36"/>
    <mergeCell ref="B37:L37"/>
    <mergeCell ref="B38:F38"/>
    <mergeCell ref="G38:L38"/>
    <mergeCell ref="B30:F30"/>
    <mergeCell ref="G30:L30"/>
    <mergeCell ref="B31:F31"/>
    <mergeCell ref="G31:L31"/>
    <mergeCell ref="B32:F32"/>
    <mergeCell ref="G32:L32"/>
    <mergeCell ref="B29:F29"/>
    <mergeCell ref="G29:L29"/>
    <mergeCell ref="B23:F23"/>
    <mergeCell ref="G23:L23"/>
    <mergeCell ref="B24:F24"/>
    <mergeCell ref="G24:L24"/>
    <mergeCell ref="B25:F25"/>
    <mergeCell ref="G25:L25"/>
    <mergeCell ref="B26:F26"/>
    <mergeCell ref="G26:L26"/>
    <mergeCell ref="B27:F27"/>
    <mergeCell ref="G27:L27"/>
    <mergeCell ref="B28:L28"/>
    <mergeCell ref="B22:F22"/>
    <mergeCell ref="G22:L22"/>
    <mergeCell ref="B17:C17"/>
    <mergeCell ref="E17:F17"/>
    <mergeCell ref="G17:H17"/>
    <mergeCell ref="I17:J17"/>
    <mergeCell ref="K17:L17"/>
    <mergeCell ref="B18:L18"/>
    <mergeCell ref="B19:L19"/>
    <mergeCell ref="B20:F20"/>
    <mergeCell ref="G20:L20"/>
    <mergeCell ref="B21:F21"/>
    <mergeCell ref="G21:L21"/>
    <mergeCell ref="C13:E13"/>
    <mergeCell ref="C14:E14"/>
    <mergeCell ref="B15:F15"/>
    <mergeCell ref="G15:L15"/>
    <mergeCell ref="B16:C16"/>
    <mergeCell ref="E16:F16"/>
    <mergeCell ref="G16:H16"/>
    <mergeCell ref="I16:J16"/>
    <mergeCell ref="K16:L16"/>
    <mergeCell ref="B12:G12"/>
    <mergeCell ref="H12:I12"/>
    <mergeCell ref="J12:L12"/>
    <mergeCell ref="B6:L6"/>
    <mergeCell ref="C7:D7"/>
    <mergeCell ref="I7:J7"/>
    <mergeCell ref="C8:D8"/>
    <mergeCell ref="I8:J8"/>
    <mergeCell ref="B9:L9"/>
    <mergeCell ref="C10:F10"/>
    <mergeCell ref="H10:L10"/>
    <mergeCell ref="G11:H11"/>
    <mergeCell ref="I11:J11"/>
    <mergeCell ref="K11:L11"/>
    <mergeCell ref="B2:B3"/>
    <mergeCell ref="E2:L3"/>
    <mergeCell ref="B4:L4"/>
    <mergeCell ref="D5:E5"/>
    <mergeCell ref="F5:G5"/>
    <mergeCell ref="H5:I5"/>
    <mergeCell ref="J5:L5"/>
  </mergeCells>
  <pageMargins left="0.70866141732283472" right="0.70866141732283472" top="0.74803149606299213" bottom="0.74803149606299213" header="0.31496062992125984" footer="0.31496062992125984"/>
  <pageSetup paperSize="9" scale="60" fitToHeight="2" orientation="portrait" horizontalDpi="0" verticalDpi="0" r:id="rId1"/>
  <drawing r:id="rId2"/>
  <extLst>
    <ext xmlns:x14="http://schemas.microsoft.com/office/spreadsheetml/2009/9/main" uri="{CCE6A557-97BC-4b89-ADB6-D9C93CAAB3DF}">
      <x14:dataValidations xmlns:xm="http://schemas.microsoft.com/office/excel/2006/main" count="5">
        <x14:dataValidation type="list" allowBlank="1" showInputMessage="1" showErrorMessage="1">
          <x14:formula1>
            <xm:f>Hoja4!$C$3:$C$8</xm:f>
          </x14:formula1>
          <xm:sqref>E11</xm:sqref>
        </x14:dataValidation>
        <x14:dataValidation type="list" allowBlank="1" showInputMessage="1" showErrorMessage="1">
          <x14:formula1>
            <xm:f>Hoja4!$E$3:$E$37</xm:f>
          </x14:formula1>
          <xm:sqref>M5:N9 J5</xm:sqref>
        </x14:dataValidation>
        <x14:dataValidation type="list" allowBlank="1" showInputMessage="1" showErrorMessage="1">
          <x14:formula1>
            <xm:f>Hoja4!$F$3:$F$5</xm:f>
          </x14:formula1>
          <xm:sqref>K11:L11</xm:sqref>
        </x14:dataValidation>
        <x14:dataValidation type="list" allowBlank="1" showInputMessage="1" showErrorMessage="1">
          <x14:formula1>
            <xm:f>Hoja4!$B$3:$B$7</xm:f>
          </x14:formula1>
          <xm:sqref>C11</xm:sqref>
        </x14:dataValidation>
        <x14:dataValidation type="list" allowBlank="1" showInputMessage="1" showErrorMessage="1">
          <x14:formula1>
            <xm:f>Hoja4!$D$3:$D$6</xm:f>
          </x14:formula1>
          <xm:sqref>G11:H11</xm:sqref>
        </x14:dataValidation>
      </x14:dataValidations>
    </ext>
  </extLst>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S42"/>
  <sheetViews>
    <sheetView topLeftCell="A3" zoomScale="70" zoomScaleNormal="70" workbookViewId="0">
      <selection activeCell="H28" sqref="H28"/>
    </sheetView>
  </sheetViews>
  <sheetFormatPr baseColWidth="10" defaultRowHeight="15"/>
  <cols>
    <col min="1" max="1" width="42.28515625" customWidth="1"/>
    <col min="2" max="2" width="60.7109375" bestFit="1" customWidth="1"/>
    <col min="3" max="3" width="13.5703125" bestFit="1" customWidth="1"/>
    <col min="4" max="4" width="14.5703125" style="363" bestFit="1" customWidth="1"/>
    <col min="6" max="6" width="15.42578125" customWidth="1"/>
    <col min="7" max="7" width="14.5703125" bestFit="1" customWidth="1"/>
    <col min="9" max="9" width="13" bestFit="1" customWidth="1"/>
    <col min="11" max="13" width="13" bestFit="1" customWidth="1"/>
    <col min="15" max="15" width="14.5703125" bestFit="1" customWidth="1"/>
    <col min="19" max="19" width="13.7109375" customWidth="1"/>
  </cols>
  <sheetData>
    <row r="1" spans="1:19" ht="18.75">
      <c r="A1" s="735" t="s">
        <v>325</v>
      </c>
      <c r="B1" s="735"/>
      <c r="C1" s="735"/>
      <c r="D1" s="735"/>
      <c r="E1" s="735"/>
      <c r="F1" s="735"/>
      <c r="G1" s="735"/>
      <c r="H1" s="735"/>
      <c r="I1" s="735"/>
      <c r="J1" s="735"/>
      <c r="K1" s="735"/>
      <c r="L1" s="735"/>
      <c r="M1" s="735"/>
      <c r="N1" s="735"/>
      <c r="O1" s="735"/>
      <c r="P1" s="735"/>
      <c r="Q1" s="735"/>
      <c r="R1" s="735"/>
      <c r="S1" s="735"/>
    </row>
    <row r="2" spans="1:19">
      <c r="A2" s="218" t="s">
        <v>326</v>
      </c>
      <c r="B2" s="736" t="s">
        <v>755</v>
      </c>
      <c r="C2" s="736"/>
      <c r="D2" s="736"/>
      <c r="E2" s="736"/>
      <c r="F2" s="736"/>
      <c r="G2" s="736"/>
      <c r="H2" s="736"/>
      <c r="I2" s="736"/>
      <c r="J2" s="736"/>
      <c r="K2" s="736"/>
      <c r="L2" s="736"/>
      <c r="M2" s="736"/>
      <c r="N2" s="736"/>
      <c r="O2" s="736"/>
      <c r="P2" s="736"/>
      <c r="Q2" s="736"/>
      <c r="R2" s="736"/>
      <c r="S2" s="736"/>
    </row>
    <row r="3" spans="1:19">
      <c r="A3" s="737" t="s">
        <v>328</v>
      </c>
      <c r="B3" s="737"/>
      <c r="C3" s="737"/>
      <c r="D3" s="737"/>
      <c r="E3" s="737"/>
      <c r="F3" s="737"/>
      <c r="G3" s="737"/>
      <c r="H3" s="737" t="s">
        <v>327</v>
      </c>
      <c r="I3" s="737"/>
      <c r="J3" s="737"/>
      <c r="K3" s="737"/>
      <c r="L3" s="737"/>
      <c r="M3" s="737"/>
      <c r="N3" s="737"/>
      <c r="O3" s="737"/>
      <c r="P3" s="737"/>
      <c r="Q3" s="737"/>
      <c r="R3" s="737"/>
      <c r="S3" s="737"/>
    </row>
    <row r="4" spans="1:19">
      <c r="A4" s="218" t="s">
        <v>331</v>
      </c>
      <c r="B4" s="683"/>
      <c r="C4" s="683"/>
      <c r="D4" s="683"/>
      <c r="E4" s="683"/>
      <c r="F4" s="683"/>
      <c r="G4" s="683"/>
      <c r="H4" s="218" t="s">
        <v>332</v>
      </c>
      <c r="I4" s="738" t="s">
        <v>758</v>
      </c>
      <c r="J4" s="738"/>
      <c r="K4" s="738"/>
      <c r="L4" s="738"/>
      <c r="M4" s="738"/>
      <c r="N4" s="738"/>
      <c r="O4" s="738"/>
      <c r="P4" s="738"/>
      <c r="Q4" s="738"/>
      <c r="R4" s="738"/>
      <c r="S4" s="738"/>
    </row>
    <row r="5" spans="1:19">
      <c r="A5" s="218" t="s">
        <v>330</v>
      </c>
      <c r="B5" s="683"/>
      <c r="C5" s="683"/>
      <c r="D5" s="683"/>
      <c r="E5" s="683"/>
      <c r="F5" s="683"/>
      <c r="G5" s="683"/>
      <c r="H5" s="711" t="s">
        <v>333</v>
      </c>
      <c r="I5" s="712"/>
      <c r="J5" s="713"/>
      <c r="K5" s="724"/>
      <c r="L5" s="724"/>
      <c r="M5" s="724"/>
      <c r="N5" s="724"/>
      <c r="O5" s="724"/>
      <c r="P5" s="724"/>
      <c r="Q5" s="724"/>
      <c r="R5" s="724"/>
      <c r="S5" s="724"/>
    </row>
    <row r="6" spans="1:19">
      <c r="A6" s="218" t="s">
        <v>329</v>
      </c>
      <c r="B6" s="683"/>
      <c r="C6" s="683"/>
      <c r="D6" s="683"/>
      <c r="E6" s="683"/>
      <c r="F6" s="683"/>
      <c r="G6" s="683"/>
      <c r="H6" s="721"/>
      <c r="I6" s="722"/>
      <c r="J6" s="723"/>
      <c r="K6" s="724"/>
      <c r="L6" s="724"/>
      <c r="M6" s="724"/>
      <c r="N6" s="724"/>
      <c r="O6" s="724"/>
      <c r="P6" s="724"/>
      <c r="Q6" s="724"/>
      <c r="R6" s="724"/>
      <c r="S6" s="724"/>
    </row>
    <row r="7" spans="1:19">
      <c r="A7" s="725" t="s">
        <v>334</v>
      </c>
      <c r="B7" s="726"/>
      <c r="C7" s="726"/>
      <c r="D7" s="726"/>
      <c r="E7" s="726"/>
      <c r="F7" s="726"/>
      <c r="G7" s="726"/>
      <c r="H7" s="711" t="s">
        <v>342</v>
      </c>
      <c r="I7" s="712"/>
      <c r="J7" s="713"/>
      <c r="K7" s="727"/>
      <c r="L7" s="728"/>
      <c r="M7" s="728"/>
      <c r="N7" s="728"/>
      <c r="O7" s="728"/>
      <c r="P7" s="728"/>
      <c r="Q7" s="728"/>
      <c r="R7" s="728"/>
      <c r="S7" s="729"/>
    </row>
    <row r="8" spans="1:19">
      <c r="A8" s="218" t="s">
        <v>335</v>
      </c>
      <c r="B8" s="208"/>
      <c r="C8" s="709" t="s">
        <v>337</v>
      </c>
      <c r="D8" s="709"/>
      <c r="E8" s="733" t="e">
        <f>#REF!</f>
        <v>#REF!</v>
      </c>
      <c r="F8" s="734"/>
      <c r="G8" s="734"/>
      <c r="H8" s="721"/>
      <c r="I8" s="722"/>
      <c r="J8" s="723"/>
      <c r="K8" s="730"/>
      <c r="L8" s="731"/>
      <c r="M8" s="731"/>
      <c r="N8" s="731"/>
      <c r="O8" s="731"/>
      <c r="P8" s="731"/>
      <c r="Q8" s="731"/>
      <c r="R8" s="731"/>
      <c r="S8" s="732"/>
    </row>
    <row r="9" spans="1:19">
      <c r="A9" s="218" t="s">
        <v>336</v>
      </c>
      <c r="B9" s="208"/>
      <c r="C9" s="709" t="s">
        <v>338</v>
      </c>
      <c r="D9" s="709"/>
      <c r="E9" s="683"/>
      <c r="F9" s="683"/>
      <c r="G9" s="710"/>
      <c r="H9" s="711" t="s">
        <v>343</v>
      </c>
      <c r="I9" s="712"/>
      <c r="J9" s="713"/>
      <c r="K9" s="714"/>
      <c r="L9" s="715"/>
      <c r="M9" s="715"/>
      <c r="N9" s="715"/>
      <c r="O9" s="715"/>
      <c r="P9" s="715"/>
      <c r="Q9" s="715"/>
      <c r="R9" s="715"/>
      <c r="S9" s="716"/>
    </row>
    <row r="10" spans="1:19" s="2" customFormat="1" ht="75">
      <c r="A10" s="321" t="s">
        <v>753</v>
      </c>
      <c r="B10" s="321" t="s">
        <v>756</v>
      </c>
      <c r="C10" s="351" t="s">
        <v>339</v>
      </c>
      <c r="D10" s="360" t="str">
        <f>MIR!F4</f>
        <v>Estratégico</v>
      </c>
      <c r="E10" s="717" t="s">
        <v>386</v>
      </c>
      <c r="F10" s="717"/>
      <c r="G10" s="718" t="str">
        <f>MIR!K4</f>
        <v>Anual</v>
      </c>
      <c r="H10" s="718"/>
      <c r="I10" s="718"/>
      <c r="J10" s="718"/>
      <c r="K10" s="719" t="s">
        <v>340</v>
      </c>
      <c r="L10" s="719"/>
      <c r="M10" s="718">
        <f>MIR!I4</f>
        <v>6.4799999999999996E-2</v>
      </c>
      <c r="N10" s="718"/>
      <c r="O10" s="719" t="s">
        <v>341</v>
      </c>
      <c r="P10" s="719"/>
      <c r="Q10" s="352">
        <f>MIR!J4</f>
        <v>0.06</v>
      </c>
      <c r="R10" s="720"/>
      <c r="S10" s="720"/>
    </row>
    <row r="11" spans="1:19" s="2" customFormat="1" ht="45.75" thickBot="1">
      <c r="A11" s="321" t="s">
        <v>754</v>
      </c>
      <c r="B11" s="321" t="s">
        <v>757</v>
      </c>
      <c r="C11" s="353" t="s">
        <v>339</v>
      </c>
      <c r="D11" s="361" t="str">
        <f>MIR!F5</f>
        <v>Estratégico</v>
      </c>
      <c r="E11" s="706" t="s">
        <v>386</v>
      </c>
      <c r="F11" s="706"/>
      <c r="G11" s="707" t="str">
        <f>MIR!K5</f>
        <v>Anual</v>
      </c>
      <c r="H11" s="707"/>
      <c r="I11" s="707"/>
      <c r="J11" s="707"/>
      <c r="K11" s="708" t="s">
        <v>340</v>
      </c>
      <c r="L11" s="708"/>
      <c r="M11" s="705">
        <f>MIR!I5</f>
        <v>294</v>
      </c>
      <c r="N11" s="705"/>
      <c r="O11" s="708" t="s">
        <v>341</v>
      </c>
      <c r="P11" s="708"/>
      <c r="Q11" s="355">
        <f>MIR!J5</f>
        <v>272</v>
      </c>
      <c r="R11" s="705"/>
      <c r="S11" s="705"/>
    </row>
    <row r="12" spans="1:19" ht="15" customHeight="1" thickBot="1">
      <c r="A12" s="219" t="s">
        <v>344</v>
      </c>
      <c r="B12" s="220" t="s">
        <v>345</v>
      </c>
      <c r="C12" s="221" t="s">
        <v>390</v>
      </c>
      <c r="D12" s="358" t="s">
        <v>331</v>
      </c>
      <c r="E12" s="221" t="s">
        <v>330</v>
      </c>
      <c r="F12" s="221" t="s">
        <v>329</v>
      </c>
      <c r="G12" s="221" t="s">
        <v>346</v>
      </c>
      <c r="H12" s="221" t="s">
        <v>347</v>
      </c>
      <c r="I12" s="221" t="s">
        <v>348</v>
      </c>
      <c r="J12" s="221" t="s">
        <v>349</v>
      </c>
      <c r="K12" s="221" t="s">
        <v>350</v>
      </c>
      <c r="L12" s="221" t="s">
        <v>351</v>
      </c>
      <c r="M12" s="221" t="s">
        <v>389</v>
      </c>
      <c r="N12" s="221" t="s">
        <v>387</v>
      </c>
      <c r="O12" s="221"/>
      <c r="P12" s="690" t="s">
        <v>352</v>
      </c>
      <c r="Q12" s="691"/>
      <c r="R12" s="692"/>
      <c r="S12" s="693" t="s">
        <v>367</v>
      </c>
    </row>
    <row r="13" spans="1:19" ht="15" customHeight="1" thickBot="1">
      <c r="A13" s="233" t="s">
        <v>761</v>
      </c>
      <c r="B13" s="234"/>
      <c r="C13" s="235" t="s">
        <v>311</v>
      </c>
      <c r="D13" s="359">
        <v>2</v>
      </c>
      <c r="E13" s="235">
        <v>2.5</v>
      </c>
      <c r="F13" s="235" t="s">
        <v>759</v>
      </c>
      <c r="G13" s="235"/>
      <c r="H13" s="235"/>
      <c r="I13" s="235"/>
      <c r="J13" s="235"/>
      <c r="K13" s="235" t="s">
        <v>760</v>
      </c>
      <c r="L13" s="235"/>
      <c r="M13" s="235">
        <v>22</v>
      </c>
      <c r="N13" s="235"/>
      <c r="O13" s="235"/>
      <c r="P13" s="236"/>
      <c r="Q13" s="237"/>
      <c r="R13" s="238"/>
      <c r="S13" s="694"/>
    </row>
    <row r="14" spans="1:19">
      <c r="A14" s="701" t="s">
        <v>361</v>
      </c>
      <c r="B14" s="702" t="s">
        <v>362</v>
      </c>
      <c r="C14" s="696" t="s">
        <v>313</v>
      </c>
      <c r="D14" s="696"/>
      <c r="E14" s="696"/>
      <c r="F14" s="696" t="s">
        <v>388</v>
      </c>
      <c r="G14" s="696"/>
      <c r="H14" s="696"/>
      <c r="I14" s="696"/>
      <c r="J14" s="696"/>
      <c r="K14" s="696"/>
      <c r="L14" s="696"/>
      <c r="M14" s="696"/>
      <c r="N14" s="696" t="s">
        <v>364</v>
      </c>
      <c r="O14" s="696"/>
      <c r="P14" s="696" t="s">
        <v>365</v>
      </c>
      <c r="Q14" s="696"/>
      <c r="R14" s="696"/>
      <c r="S14" s="694"/>
    </row>
    <row r="15" spans="1:19">
      <c r="A15" s="701"/>
      <c r="B15" s="703"/>
      <c r="C15" s="699" t="s">
        <v>359</v>
      </c>
      <c r="D15" s="704" t="s">
        <v>163</v>
      </c>
      <c r="E15" s="699" t="s">
        <v>360</v>
      </c>
      <c r="F15" s="700" t="s">
        <v>358</v>
      </c>
      <c r="G15" s="700"/>
      <c r="H15" s="700" t="s">
        <v>357</v>
      </c>
      <c r="I15" s="700"/>
      <c r="J15" s="700" t="s">
        <v>356</v>
      </c>
      <c r="K15" s="700"/>
      <c r="L15" s="700" t="s">
        <v>355</v>
      </c>
      <c r="M15" s="700"/>
      <c r="N15" s="700"/>
      <c r="O15" s="700"/>
      <c r="P15" s="231" t="s">
        <v>366</v>
      </c>
      <c r="Q15" s="231" t="s">
        <v>354</v>
      </c>
      <c r="R15" s="231" t="s">
        <v>353</v>
      </c>
      <c r="S15" s="694"/>
    </row>
    <row r="16" spans="1:19">
      <c r="A16" s="701"/>
      <c r="B16" s="703"/>
      <c r="C16" s="699"/>
      <c r="D16" s="704"/>
      <c r="E16" s="699"/>
      <c r="F16" s="232" t="s">
        <v>341</v>
      </c>
      <c r="G16" s="232" t="s">
        <v>363</v>
      </c>
      <c r="H16" s="232" t="s">
        <v>341</v>
      </c>
      <c r="I16" s="232" t="s">
        <v>363</v>
      </c>
      <c r="J16" s="232" t="s">
        <v>341</v>
      </c>
      <c r="K16" s="232" t="s">
        <v>363</v>
      </c>
      <c r="L16" s="232" t="s">
        <v>341</v>
      </c>
      <c r="M16" s="232" t="s">
        <v>363</v>
      </c>
      <c r="N16" s="232" t="s">
        <v>341</v>
      </c>
      <c r="O16" s="232" t="s">
        <v>363</v>
      </c>
      <c r="P16" s="232"/>
      <c r="Q16" s="232"/>
      <c r="R16" s="232">
        <v>0</v>
      </c>
      <c r="S16" s="695"/>
    </row>
    <row r="17" spans="1:19" s="413" customFormat="1" ht="30.75" thickBot="1">
      <c r="A17" s="403" t="s">
        <v>368</v>
      </c>
      <c r="B17" s="436" t="str">
        <f>MIR!B9</f>
        <v>Becas municipales del programa "unidos por la educación" entregadas</v>
      </c>
      <c r="C17" s="404" t="s">
        <v>304</v>
      </c>
      <c r="D17" s="437">
        <v>500</v>
      </c>
      <c r="E17" s="404">
        <v>0</v>
      </c>
      <c r="F17" s="405">
        <v>0</v>
      </c>
      <c r="G17" s="406">
        <f>F17*D17</f>
        <v>0</v>
      </c>
      <c r="H17" s="423">
        <v>0.33333000000000002</v>
      </c>
      <c r="I17" s="406">
        <v>600000</v>
      </c>
      <c r="J17" s="423">
        <v>0.33333000000000002</v>
      </c>
      <c r="K17" s="406">
        <v>600000</v>
      </c>
      <c r="L17" s="423">
        <v>0.33333000000000002</v>
      </c>
      <c r="M17" s="406">
        <v>600000</v>
      </c>
      <c r="N17" s="409">
        <f>SUM(H17+J17+L17)</f>
        <v>0.99999000000000005</v>
      </c>
      <c r="O17" s="410">
        <f>SUM(I17+K17+M17)</f>
        <v>1800000</v>
      </c>
      <c r="P17" s="411"/>
      <c r="Q17" s="411"/>
      <c r="R17" s="411">
        <v>0</v>
      </c>
      <c r="S17" s="412"/>
    </row>
    <row r="18" spans="1:19" s="462" customFormat="1" ht="33.75" thickBot="1">
      <c r="A18" s="448" t="s">
        <v>369</v>
      </c>
      <c r="B18" s="449" t="str">
        <f>MIR!C10</f>
        <v>Conformación de expedientes.</v>
      </c>
      <c r="C18" s="450" t="s">
        <v>773</v>
      </c>
      <c r="D18" s="451">
        <v>1</v>
      </c>
      <c r="E18" s="452">
        <v>0</v>
      </c>
      <c r="F18" s="453">
        <v>0.16</v>
      </c>
      <c r="G18" s="454">
        <v>1300</v>
      </c>
      <c r="H18" s="455">
        <v>0.22220000000000001</v>
      </c>
      <c r="I18" s="456">
        <v>1800</v>
      </c>
      <c r="J18" s="457">
        <v>0.30859999999999999</v>
      </c>
      <c r="K18" s="456">
        <v>2500</v>
      </c>
      <c r="L18" s="457">
        <v>0.30859999999999999</v>
      </c>
      <c r="M18" s="456">
        <v>2500</v>
      </c>
      <c r="N18" s="458">
        <f>SUM(F18+H18+J18+L18)</f>
        <v>0.99939999999999996</v>
      </c>
      <c r="O18" s="459">
        <f>SUM(G18+I18+K18+M18)</f>
        <v>8100</v>
      </c>
      <c r="P18" s="460"/>
      <c r="Q18" s="460"/>
      <c r="R18" s="460">
        <v>0</v>
      </c>
      <c r="S18" s="461"/>
    </row>
    <row r="19" spans="1:19" ht="17.25" thickBot="1">
      <c r="A19" s="225" t="s">
        <v>370</v>
      </c>
      <c r="B19" s="449" t="e">
        <f>MIR!#REF!</f>
        <v>#REF!</v>
      </c>
      <c r="C19" s="450" t="s">
        <v>774</v>
      </c>
      <c r="D19" s="451">
        <v>500</v>
      </c>
      <c r="E19" s="452">
        <v>0</v>
      </c>
      <c r="F19" s="463">
        <v>0.1895</v>
      </c>
      <c r="G19" s="454">
        <v>1500</v>
      </c>
      <c r="H19" s="457">
        <v>0.37969999999999998</v>
      </c>
      <c r="I19" s="456">
        <v>3000</v>
      </c>
      <c r="J19" s="457">
        <v>0.1772</v>
      </c>
      <c r="K19" s="456">
        <v>1400</v>
      </c>
      <c r="L19" s="455">
        <v>0.25309999999999999</v>
      </c>
      <c r="M19" s="456">
        <v>2000</v>
      </c>
      <c r="N19" s="458">
        <f t="shared" ref="N19:N30" si="0">SUM(F19+H19+J19+L19)</f>
        <v>0.99949999999999994</v>
      </c>
      <c r="O19" s="459">
        <f t="shared" ref="O19:O30" si="1">SUM(G19+I19+K19+M19)</f>
        <v>7900</v>
      </c>
      <c r="P19" s="210"/>
      <c r="Q19" s="210"/>
      <c r="R19" s="210">
        <v>0</v>
      </c>
      <c r="S19" s="209"/>
    </row>
    <row r="20" spans="1:19" s="462" customFormat="1" ht="17.25" thickBot="1">
      <c r="A20" s="448" t="s">
        <v>371</v>
      </c>
      <c r="B20" s="449" t="e">
        <f>MIR!#REF!</f>
        <v>#REF!</v>
      </c>
      <c r="C20" s="464" t="s">
        <v>304</v>
      </c>
      <c r="D20" s="465">
        <v>500</v>
      </c>
      <c r="E20" s="466">
        <v>0</v>
      </c>
      <c r="F20" s="463">
        <v>0.13689999999999999</v>
      </c>
      <c r="G20" s="454">
        <v>1000</v>
      </c>
      <c r="H20" s="457">
        <v>0.34239999999999998</v>
      </c>
      <c r="I20" s="456">
        <v>2500</v>
      </c>
      <c r="J20" s="457">
        <v>0.2465</v>
      </c>
      <c r="K20" s="456">
        <v>1800</v>
      </c>
      <c r="L20" s="457">
        <v>0.27289999999999998</v>
      </c>
      <c r="M20" s="456">
        <v>2000</v>
      </c>
      <c r="N20" s="458">
        <f t="shared" si="0"/>
        <v>0.99869999999999992</v>
      </c>
      <c r="O20" s="459">
        <f>SUM(G20+I20+K20+M20)</f>
        <v>7300</v>
      </c>
      <c r="P20" s="467"/>
      <c r="Q20" s="467"/>
      <c r="R20" s="467">
        <v>0</v>
      </c>
      <c r="S20" s="468"/>
    </row>
    <row r="21" spans="1:19" s="413" customFormat="1" ht="30.75" thickBot="1">
      <c r="A21" s="403" t="s">
        <v>372</v>
      </c>
      <c r="B21" s="424" t="str">
        <f>MIR!B11</f>
        <v>Cursos, pláticas y talleres para el fomento de valores a la población del municipio ofrecidas.</v>
      </c>
      <c r="C21" s="425" t="s">
        <v>775</v>
      </c>
      <c r="D21" s="426">
        <v>200</v>
      </c>
      <c r="E21" s="416">
        <v>0</v>
      </c>
      <c r="F21" s="405">
        <v>0.25</v>
      </c>
      <c r="G21" s="408">
        <v>4000</v>
      </c>
      <c r="H21" s="407">
        <v>0.25</v>
      </c>
      <c r="I21" s="408">
        <v>2300</v>
      </c>
      <c r="J21" s="407">
        <v>0.25</v>
      </c>
      <c r="K21" s="408">
        <v>2300</v>
      </c>
      <c r="L21" s="407">
        <v>0.25</v>
      </c>
      <c r="M21" s="408">
        <v>2300</v>
      </c>
      <c r="N21" s="458">
        <f t="shared" si="0"/>
        <v>1</v>
      </c>
      <c r="O21" s="439">
        <f t="shared" si="1"/>
        <v>10900</v>
      </c>
      <c r="P21" s="417"/>
      <c r="Q21" s="417"/>
      <c r="R21" s="417">
        <v>0</v>
      </c>
      <c r="S21" s="418"/>
    </row>
    <row r="22" spans="1:19" s="30" customFormat="1" ht="66.75" thickBot="1">
      <c r="A22" s="427" t="s">
        <v>373</v>
      </c>
      <c r="B22" s="428" t="e">
        <f>MIR!#REF!</f>
        <v>#REF!</v>
      </c>
      <c r="C22" s="429" t="s">
        <v>762</v>
      </c>
      <c r="D22" s="430">
        <v>3</v>
      </c>
      <c r="E22" s="431">
        <v>0</v>
      </c>
      <c r="F22" s="438"/>
      <c r="G22" s="432">
        <v>2000</v>
      </c>
      <c r="H22" s="433">
        <v>0</v>
      </c>
      <c r="I22" s="432">
        <v>2500</v>
      </c>
      <c r="J22" s="433"/>
      <c r="K22" s="432">
        <v>2000</v>
      </c>
      <c r="L22" s="432"/>
      <c r="M22" s="432">
        <v>2000</v>
      </c>
      <c r="N22" s="458">
        <f t="shared" si="0"/>
        <v>0</v>
      </c>
      <c r="O22" s="439">
        <f t="shared" si="1"/>
        <v>8500</v>
      </c>
      <c r="P22" s="434"/>
      <c r="Q22" s="434"/>
      <c r="R22" s="434">
        <v>0</v>
      </c>
      <c r="S22" s="435"/>
    </row>
    <row r="23" spans="1:19" ht="50.25" thickBot="1">
      <c r="A23" s="225" t="s">
        <v>374</v>
      </c>
      <c r="B23" s="381" t="str">
        <f>MIR!C12</f>
        <v>Realizar calendario de  actividades a desempeñar en los cursos, pláticas y talleres.</v>
      </c>
      <c r="C23" s="375" t="s">
        <v>236</v>
      </c>
      <c r="D23" s="387">
        <v>20</v>
      </c>
      <c r="E23" s="384">
        <v>0</v>
      </c>
      <c r="F23" s="223">
        <v>0</v>
      </c>
      <c r="G23" s="397">
        <v>1500</v>
      </c>
      <c r="H23" s="400">
        <v>0</v>
      </c>
      <c r="I23" s="397">
        <v>2500</v>
      </c>
      <c r="J23" s="208"/>
      <c r="K23" s="397">
        <v>1500</v>
      </c>
      <c r="L23" s="208"/>
      <c r="M23" s="397">
        <v>2700</v>
      </c>
      <c r="N23" s="458">
        <f t="shared" si="0"/>
        <v>0</v>
      </c>
      <c r="O23" s="439">
        <f t="shared" si="1"/>
        <v>8200</v>
      </c>
      <c r="P23" s="210"/>
      <c r="Q23" s="210"/>
      <c r="R23" s="210">
        <v>0</v>
      </c>
      <c r="S23" s="209"/>
    </row>
    <row r="24" spans="1:19" ht="17.25" thickBot="1">
      <c r="A24" s="225" t="s">
        <v>375</v>
      </c>
      <c r="B24" s="381" t="e">
        <f>MIR!#REF!</f>
        <v>#REF!</v>
      </c>
      <c r="C24" s="375" t="s">
        <v>238</v>
      </c>
      <c r="D24" s="390">
        <v>20</v>
      </c>
      <c r="E24" s="389">
        <v>0</v>
      </c>
      <c r="F24" s="223">
        <v>0</v>
      </c>
      <c r="G24" s="397">
        <v>1500</v>
      </c>
      <c r="H24" s="400">
        <v>0</v>
      </c>
      <c r="I24" s="397">
        <v>2000</v>
      </c>
      <c r="J24" s="208"/>
      <c r="K24" s="397">
        <v>1100</v>
      </c>
      <c r="L24" s="208"/>
      <c r="M24" s="397">
        <v>3000</v>
      </c>
      <c r="N24" s="458">
        <f t="shared" si="0"/>
        <v>0</v>
      </c>
      <c r="O24" s="439">
        <f t="shared" si="1"/>
        <v>7600</v>
      </c>
      <c r="P24" s="322"/>
      <c r="Q24" s="322"/>
      <c r="R24" s="322">
        <v>0</v>
      </c>
      <c r="S24" s="335"/>
    </row>
    <row r="25" spans="1:19" s="413" customFormat="1" ht="30.75" thickBot="1">
      <c r="A25" s="403" t="s">
        <v>376</v>
      </c>
      <c r="B25" s="414" t="str">
        <f>MIR!C7</f>
        <v>Cursos, pláticas y talleres para el fomento de valores a la población del municipio ofrecidas.</v>
      </c>
      <c r="C25" s="404" t="s">
        <v>238</v>
      </c>
      <c r="D25" s="415">
        <v>5</v>
      </c>
      <c r="E25" s="416">
        <v>0</v>
      </c>
      <c r="F25" s="405">
        <v>0.25</v>
      </c>
      <c r="G25" s="406">
        <v>1250</v>
      </c>
      <c r="H25" s="405">
        <v>0.25</v>
      </c>
      <c r="I25" s="406">
        <v>1250</v>
      </c>
      <c r="J25" s="405">
        <v>0.25</v>
      </c>
      <c r="K25" s="406">
        <v>1250</v>
      </c>
      <c r="L25" s="405">
        <v>0.25</v>
      </c>
      <c r="M25" s="406">
        <v>1250</v>
      </c>
      <c r="N25" s="458">
        <f t="shared" si="0"/>
        <v>1</v>
      </c>
      <c r="O25" s="439">
        <f t="shared" si="1"/>
        <v>5000</v>
      </c>
      <c r="P25" s="417"/>
      <c r="Q25" s="417"/>
      <c r="R25" s="417">
        <v>0</v>
      </c>
      <c r="S25" s="418"/>
    </row>
    <row r="26" spans="1:19" ht="17.25" thickBot="1">
      <c r="A26" s="225" t="s">
        <v>377</v>
      </c>
      <c r="B26" s="381" t="e">
        <f>MIR!#REF!</f>
        <v>#REF!</v>
      </c>
      <c r="C26" s="398" t="s">
        <v>238</v>
      </c>
      <c r="D26" s="387">
        <v>12</v>
      </c>
      <c r="E26" s="384">
        <v>0</v>
      </c>
      <c r="F26" s="402">
        <v>0</v>
      </c>
      <c r="G26" s="397">
        <v>2000</v>
      </c>
      <c r="H26" s="402">
        <v>0.24129999999999999</v>
      </c>
      <c r="I26" s="397">
        <v>2000</v>
      </c>
      <c r="J26" s="402">
        <v>0.24129999999999999</v>
      </c>
      <c r="K26" s="397">
        <v>2000</v>
      </c>
      <c r="L26" s="402"/>
      <c r="M26" s="397">
        <v>2300</v>
      </c>
      <c r="N26" s="458">
        <f t="shared" si="0"/>
        <v>0.48259999999999997</v>
      </c>
      <c r="O26" s="439">
        <f t="shared" si="1"/>
        <v>8300</v>
      </c>
      <c r="P26" s="210"/>
      <c r="Q26" s="210"/>
      <c r="R26" s="210">
        <v>0</v>
      </c>
      <c r="S26" s="209"/>
    </row>
    <row r="27" spans="1:19" ht="33.75" thickBot="1">
      <c r="A27" s="225" t="s">
        <v>378</v>
      </c>
      <c r="B27" s="381" t="e">
        <f>MIR!#REF!</f>
        <v>#REF!</v>
      </c>
      <c r="C27" s="382" t="s">
        <v>236</v>
      </c>
      <c r="D27" s="387">
        <v>12</v>
      </c>
      <c r="E27" s="384">
        <v>0</v>
      </c>
      <c r="F27" s="400">
        <v>0.19350000000000001</v>
      </c>
      <c r="G27" s="397">
        <v>1800</v>
      </c>
      <c r="H27" s="401">
        <v>0.25800000000000001</v>
      </c>
      <c r="I27" s="397">
        <v>2000</v>
      </c>
      <c r="J27" s="401">
        <v>0.25800000000000001</v>
      </c>
      <c r="K27" s="397">
        <v>1800</v>
      </c>
      <c r="L27" s="400">
        <v>0.2903</v>
      </c>
      <c r="M27" s="397">
        <v>2500</v>
      </c>
      <c r="N27" s="458">
        <f t="shared" si="0"/>
        <v>0.99980000000000002</v>
      </c>
      <c r="O27" s="439">
        <f t="shared" si="1"/>
        <v>8100</v>
      </c>
      <c r="P27" s="210"/>
      <c r="Q27" s="210"/>
      <c r="R27" s="210">
        <v>0</v>
      </c>
      <c r="S27" s="209"/>
    </row>
    <row r="28" spans="1:19" ht="33.75" thickBot="1">
      <c r="A28" s="225" t="s">
        <v>379</v>
      </c>
      <c r="B28" s="381" t="e">
        <f>MIR!#REF!</f>
        <v>#REF!</v>
      </c>
      <c r="C28" s="382" t="s">
        <v>236</v>
      </c>
      <c r="D28" s="392">
        <v>6</v>
      </c>
      <c r="E28" s="391">
        <v>0</v>
      </c>
      <c r="F28" s="400"/>
      <c r="G28" s="397">
        <v>2000</v>
      </c>
      <c r="H28" s="400"/>
      <c r="I28" s="397">
        <v>1800</v>
      </c>
      <c r="J28" s="208"/>
      <c r="K28" s="397">
        <v>1800</v>
      </c>
      <c r="L28" s="208"/>
      <c r="M28" s="397">
        <v>2500</v>
      </c>
      <c r="N28" s="458">
        <f t="shared" si="0"/>
        <v>0</v>
      </c>
      <c r="O28" s="439">
        <f t="shared" si="1"/>
        <v>8100</v>
      </c>
      <c r="P28" s="323"/>
      <c r="Q28" s="323"/>
      <c r="R28" s="323">
        <v>0</v>
      </c>
      <c r="S28" s="331"/>
    </row>
    <row r="29" spans="1:19" s="413" customFormat="1" ht="15.75" thickBot="1">
      <c r="A29" s="403" t="s">
        <v>380</v>
      </c>
      <c r="B29" s="414" t="str">
        <f>MIR!C8</f>
        <v>Eventos conmemorativos, cívicos y culturales realizados.</v>
      </c>
      <c r="C29" s="419" t="s">
        <v>323</v>
      </c>
      <c r="D29" s="420">
        <v>6</v>
      </c>
      <c r="E29" s="419">
        <v>0</v>
      </c>
      <c r="F29" s="405">
        <v>0</v>
      </c>
      <c r="G29" s="406">
        <v>0</v>
      </c>
      <c r="H29" s="409">
        <v>1</v>
      </c>
      <c r="I29" s="408">
        <v>200000</v>
      </c>
      <c r="J29" s="409">
        <v>0</v>
      </c>
      <c r="K29" s="406">
        <v>0</v>
      </c>
      <c r="L29" s="409">
        <v>0</v>
      </c>
      <c r="M29" s="406">
        <v>0</v>
      </c>
      <c r="N29" s="458">
        <f t="shared" si="0"/>
        <v>1</v>
      </c>
      <c r="O29" s="439">
        <f t="shared" si="1"/>
        <v>200000</v>
      </c>
      <c r="P29" s="421"/>
      <c r="Q29" s="421"/>
      <c r="R29" s="421">
        <v>0</v>
      </c>
      <c r="S29" s="422"/>
    </row>
    <row r="30" spans="1:19" ht="17.25" thickBot="1">
      <c r="A30" s="225" t="s">
        <v>381</v>
      </c>
      <c r="B30" s="381" t="str">
        <f>MIR!C14</f>
        <v>Realizar calendario de  actividades a desempeñar en los eventos conmemorativos, cívicos y culturales.</v>
      </c>
      <c r="C30" s="384" t="s">
        <v>323</v>
      </c>
      <c r="D30" s="387">
        <v>6</v>
      </c>
      <c r="E30" s="384">
        <v>0</v>
      </c>
      <c r="F30" s="400"/>
      <c r="G30" s="397">
        <v>2500</v>
      </c>
      <c r="H30" s="400"/>
      <c r="I30" s="397">
        <v>2000</v>
      </c>
      <c r="J30" s="208"/>
      <c r="K30" s="397">
        <v>2500</v>
      </c>
      <c r="L30" s="208"/>
      <c r="M30" s="397">
        <v>1000</v>
      </c>
      <c r="N30" s="458">
        <f t="shared" si="0"/>
        <v>0</v>
      </c>
      <c r="O30" s="439">
        <f t="shared" si="1"/>
        <v>8000</v>
      </c>
      <c r="P30" s="210"/>
      <c r="Q30" s="210"/>
      <c r="R30" s="210">
        <v>0</v>
      </c>
      <c r="S30" s="209"/>
    </row>
    <row r="31" spans="1:19">
      <c r="A31" s="225"/>
      <c r="B31" s="225" t="s">
        <v>776</v>
      </c>
      <c r="C31" s="395"/>
      <c r="D31" s="396"/>
      <c r="E31" s="395"/>
      <c r="F31" s="223"/>
      <c r="G31" s="227"/>
      <c r="H31" s="388"/>
      <c r="I31" s="388"/>
      <c r="J31" s="388"/>
      <c r="K31" s="388"/>
      <c r="L31" s="388"/>
      <c r="M31" s="388"/>
      <c r="N31" s="388"/>
      <c r="O31" s="386">
        <f>SUM(O17:O30)</f>
        <v>2096000</v>
      </c>
      <c r="P31" s="210"/>
      <c r="Q31" s="210"/>
      <c r="R31" s="210"/>
      <c r="S31" s="209"/>
    </row>
    <row r="32" spans="1:19">
      <c r="A32" s="440"/>
      <c r="B32" s="441"/>
      <c r="C32" s="442"/>
      <c r="D32" s="443"/>
      <c r="E32" s="442"/>
      <c r="F32" s="444"/>
      <c r="G32" s="445"/>
      <c r="H32" s="446"/>
      <c r="I32" s="446"/>
      <c r="J32" s="446"/>
      <c r="K32" s="446"/>
      <c r="L32" s="446"/>
      <c r="M32" s="446"/>
      <c r="N32" s="446"/>
      <c r="O32" s="447"/>
      <c r="P32" s="275"/>
      <c r="Q32" s="275"/>
      <c r="R32" s="275"/>
      <c r="S32" s="89"/>
    </row>
    <row r="33" spans="1:19" ht="15.75" thickBot="1">
      <c r="A33" s="440"/>
      <c r="B33" s="441"/>
      <c r="C33" s="442"/>
      <c r="D33" s="443"/>
      <c r="E33" s="442"/>
      <c r="F33" s="444"/>
      <c r="G33" s="445"/>
      <c r="H33" s="446"/>
      <c r="I33" s="446"/>
      <c r="J33" s="446"/>
      <c r="K33" s="446"/>
      <c r="L33" s="446"/>
      <c r="M33" s="446"/>
      <c r="N33" s="446"/>
      <c r="O33" s="447"/>
      <c r="P33" s="275"/>
      <c r="Q33" s="275"/>
      <c r="R33" s="275"/>
      <c r="S33" s="89"/>
    </row>
    <row r="34" spans="1:19" ht="15.6" customHeight="1" thickBot="1">
      <c r="A34" s="697"/>
      <c r="B34" s="691"/>
      <c r="C34" s="691"/>
      <c r="D34" s="691"/>
      <c r="E34" s="691"/>
      <c r="F34" s="698"/>
      <c r="G34" s="698"/>
      <c r="H34" s="698"/>
      <c r="I34" s="698"/>
      <c r="J34" s="698"/>
      <c r="K34" s="698"/>
      <c r="L34" s="698"/>
      <c r="M34" s="698"/>
      <c r="N34" s="691"/>
      <c r="O34" s="691"/>
      <c r="P34" s="691"/>
      <c r="Q34" s="691"/>
      <c r="R34" s="691"/>
      <c r="S34" s="692"/>
    </row>
    <row r="35" spans="1:19" ht="15.75">
      <c r="A35" s="229" t="s">
        <v>382</v>
      </c>
      <c r="B35" s="682"/>
      <c r="C35" s="683"/>
      <c r="D35" s="683"/>
      <c r="E35" s="683"/>
      <c r="F35" s="683"/>
      <c r="G35" s="683"/>
      <c r="H35" s="683"/>
      <c r="I35" s="684" t="s">
        <v>385</v>
      </c>
      <c r="J35" s="684"/>
      <c r="K35" s="684"/>
      <c r="L35" s="684"/>
      <c r="M35" s="684"/>
      <c r="N35" s="684"/>
      <c r="O35" s="684"/>
      <c r="P35" s="684"/>
      <c r="Q35" s="684"/>
      <c r="R35" s="684"/>
      <c r="S35" s="685"/>
    </row>
    <row r="36" spans="1:19" ht="15.75">
      <c r="A36" s="229" t="s">
        <v>383</v>
      </c>
      <c r="B36" s="682" t="s">
        <v>16</v>
      </c>
      <c r="C36" s="683"/>
      <c r="D36" s="683"/>
      <c r="E36" s="683"/>
      <c r="F36" s="683"/>
      <c r="G36" s="683"/>
      <c r="H36" s="683"/>
      <c r="I36" s="684"/>
      <c r="J36" s="684"/>
      <c r="K36" s="684"/>
      <c r="L36" s="684"/>
      <c r="M36" s="684"/>
      <c r="N36" s="684"/>
      <c r="O36" s="684"/>
      <c r="P36" s="684"/>
      <c r="Q36" s="684"/>
      <c r="R36" s="684"/>
      <c r="S36" s="685"/>
    </row>
    <row r="37" spans="1:19" ht="16.5" thickBot="1">
      <c r="A37" s="230" t="s">
        <v>384</v>
      </c>
      <c r="B37" s="688"/>
      <c r="C37" s="689"/>
      <c r="D37" s="689"/>
      <c r="E37" s="689"/>
      <c r="F37" s="689"/>
      <c r="G37" s="689"/>
      <c r="H37" s="689"/>
      <c r="I37" s="686"/>
      <c r="J37" s="686"/>
      <c r="K37" s="686"/>
      <c r="L37" s="686"/>
      <c r="M37" s="686"/>
      <c r="N37" s="686"/>
      <c r="O37" s="686"/>
      <c r="P37" s="686"/>
      <c r="Q37" s="686"/>
      <c r="R37" s="686"/>
      <c r="S37" s="687"/>
    </row>
    <row r="42" spans="1:19">
      <c r="L42" s="319">
        <f>SUM(O18+O19+O22+O23+O24+O26)</f>
        <v>48600</v>
      </c>
    </row>
  </sheetData>
  <mergeCells count="51">
    <mergeCell ref="A1:S1"/>
    <mergeCell ref="B2:S2"/>
    <mergeCell ref="A3:G3"/>
    <mergeCell ref="H3:S3"/>
    <mergeCell ref="B4:G4"/>
    <mergeCell ref="I4:S4"/>
    <mergeCell ref="B5:G5"/>
    <mergeCell ref="H5:J6"/>
    <mergeCell ref="K5:S6"/>
    <mergeCell ref="B6:G6"/>
    <mergeCell ref="A7:G7"/>
    <mergeCell ref="H7:J8"/>
    <mergeCell ref="K7:S8"/>
    <mergeCell ref="C8:D8"/>
    <mergeCell ref="E8:G8"/>
    <mergeCell ref="C9:D9"/>
    <mergeCell ref="E9:G9"/>
    <mergeCell ref="H9:J9"/>
    <mergeCell ref="K9:S9"/>
    <mergeCell ref="E10:F10"/>
    <mergeCell ref="G10:J10"/>
    <mergeCell ref="K10:L10"/>
    <mergeCell ref="M10:N10"/>
    <mergeCell ref="O10:P10"/>
    <mergeCell ref="R10:S10"/>
    <mergeCell ref="F14:M14"/>
    <mergeCell ref="N14:O15"/>
    <mergeCell ref="C15:C16"/>
    <mergeCell ref="D15:D16"/>
    <mergeCell ref="R11:S11"/>
    <mergeCell ref="E11:F11"/>
    <mergeCell ref="G11:J11"/>
    <mergeCell ref="K11:L11"/>
    <mergeCell ref="M11:N11"/>
    <mergeCell ref="O11:P11"/>
    <mergeCell ref="B35:H35"/>
    <mergeCell ref="I35:S37"/>
    <mergeCell ref="B36:H36"/>
    <mergeCell ref="B37:H37"/>
    <mergeCell ref="P12:R12"/>
    <mergeCell ref="S12:S16"/>
    <mergeCell ref="P14:R14"/>
    <mergeCell ref="A34:S34"/>
    <mergeCell ref="E15:E16"/>
    <mergeCell ref="F15:G15"/>
    <mergeCell ref="H15:I15"/>
    <mergeCell ref="J15:K15"/>
    <mergeCell ref="L15:M15"/>
    <mergeCell ref="A14:A16"/>
    <mergeCell ref="B14:B16"/>
    <mergeCell ref="C14:E14"/>
  </mergeCells>
  <pageMargins left="0.7" right="0.7" top="0.75" bottom="0.75" header="0.3" footer="0.3"/>
  <pageSetup orientation="portrait" verticalDpi="0" r:id="rId1"/>
  <legacy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5"/>
  <sheetViews>
    <sheetView zoomScale="85" zoomScaleNormal="85" workbookViewId="0">
      <selection activeCell="M26" sqref="M26"/>
    </sheetView>
  </sheetViews>
  <sheetFormatPr baseColWidth="10" defaultRowHeight="15"/>
  <cols>
    <col min="1" max="1" width="42.28515625" customWidth="1"/>
    <col min="2" max="2" width="60.7109375" bestFit="1" customWidth="1"/>
    <col min="3" max="3" width="13.5703125" bestFit="1" customWidth="1"/>
    <col min="4" max="4" width="14.5703125" bestFit="1" customWidth="1"/>
    <col min="6" max="6" width="15.42578125" customWidth="1"/>
    <col min="7" max="7" width="14.5703125" bestFit="1" customWidth="1"/>
    <col min="9" max="9" width="14.140625" bestFit="1" customWidth="1"/>
    <col min="11" max="13" width="13" bestFit="1" customWidth="1"/>
    <col min="15" max="15" width="14.5703125" bestFit="1" customWidth="1"/>
    <col min="19" max="19" width="13.7109375" customWidth="1"/>
  </cols>
  <sheetData>
    <row r="1" spans="1:19" ht="18.75">
      <c r="A1" s="735" t="s">
        <v>325</v>
      </c>
      <c r="B1" s="735"/>
      <c r="C1" s="735"/>
      <c r="D1" s="735"/>
      <c r="E1" s="735"/>
      <c r="F1" s="735"/>
      <c r="G1" s="735"/>
      <c r="H1" s="735"/>
      <c r="I1" s="735"/>
      <c r="J1" s="735"/>
      <c r="K1" s="735"/>
      <c r="L1" s="735"/>
      <c r="M1" s="735"/>
      <c r="N1" s="735"/>
      <c r="O1" s="735"/>
      <c r="P1" s="735"/>
      <c r="Q1" s="735"/>
      <c r="R1" s="735"/>
      <c r="S1" s="735"/>
    </row>
    <row r="2" spans="1:19">
      <c r="A2" s="218" t="s">
        <v>326</v>
      </c>
      <c r="B2" s="736" t="s">
        <v>755</v>
      </c>
      <c r="C2" s="736"/>
      <c r="D2" s="736"/>
      <c r="E2" s="736"/>
      <c r="F2" s="736"/>
      <c r="G2" s="736"/>
      <c r="H2" s="736"/>
      <c r="I2" s="736"/>
      <c r="J2" s="736"/>
      <c r="K2" s="736"/>
      <c r="L2" s="736"/>
      <c r="M2" s="736"/>
      <c r="N2" s="736"/>
      <c r="O2" s="736"/>
      <c r="P2" s="736"/>
      <c r="Q2" s="736"/>
      <c r="R2" s="736"/>
      <c r="S2" s="736"/>
    </row>
    <row r="3" spans="1:19">
      <c r="A3" s="737" t="s">
        <v>328</v>
      </c>
      <c r="B3" s="737"/>
      <c r="C3" s="737"/>
      <c r="D3" s="737"/>
      <c r="E3" s="737"/>
      <c r="F3" s="737"/>
      <c r="G3" s="737"/>
      <c r="H3" s="737" t="s">
        <v>327</v>
      </c>
      <c r="I3" s="737"/>
      <c r="J3" s="737"/>
      <c r="K3" s="737"/>
      <c r="L3" s="737"/>
      <c r="M3" s="737"/>
      <c r="N3" s="737"/>
      <c r="O3" s="737"/>
      <c r="P3" s="737"/>
      <c r="Q3" s="737"/>
      <c r="R3" s="737"/>
      <c r="S3" s="737"/>
    </row>
    <row r="4" spans="1:19">
      <c r="A4" s="218" t="s">
        <v>331</v>
      </c>
      <c r="B4" s="683"/>
      <c r="C4" s="683"/>
      <c r="D4" s="683"/>
      <c r="E4" s="683"/>
      <c r="F4" s="683"/>
      <c r="G4" s="683"/>
      <c r="H4" s="218" t="s">
        <v>332</v>
      </c>
      <c r="I4" s="738" t="s">
        <v>758</v>
      </c>
      <c r="J4" s="738"/>
      <c r="K4" s="738"/>
      <c r="L4" s="738"/>
      <c r="M4" s="738"/>
      <c r="N4" s="738"/>
      <c r="O4" s="738"/>
      <c r="P4" s="738"/>
      <c r="Q4" s="738"/>
      <c r="R4" s="738"/>
      <c r="S4" s="738"/>
    </row>
    <row r="5" spans="1:19">
      <c r="A5" s="218" t="s">
        <v>330</v>
      </c>
      <c r="B5" s="683"/>
      <c r="C5" s="683"/>
      <c r="D5" s="683"/>
      <c r="E5" s="683"/>
      <c r="F5" s="683"/>
      <c r="G5" s="683"/>
      <c r="H5" s="711" t="s">
        <v>333</v>
      </c>
      <c r="I5" s="712"/>
      <c r="J5" s="713"/>
      <c r="K5" s="724"/>
      <c r="L5" s="724"/>
      <c r="M5" s="724"/>
      <c r="N5" s="724"/>
      <c r="O5" s="724"/>
      <c r="P5" s="724"/>
      <c r="Q5" s="724"/>
      <c r="R5" s="724"/>
      <c r="S5" s="724"/>
    </row>
    <row r="6" spans="1:19">
      <c r="A6" s="218" t="s">
        <v>329</v>
      </c>
      <c r="B6" s="683"/>
      <c r="C6" s="683"/>
      <c r="D6" s="683"/>
      <c r="E6" s="683"/>
      <c r="F6" s="683"/>
      <c r="G6" s="683"/>
      <c r="H6" s="721"/>
      <c r="I6" s="722"/>
      <c r="J6" s="723"/>
      <c r="K6" s="724"/>
      <c r="L6" s="724"/>
      <c r="M6" s="724"/>
      <c r="N6" s="724"/>
      <c r="O6" s="724"/>
      <c r="P6" s="724"/>
      <c r="Q6" s="724"/>
      <c r="R6" s="724"/>
      <c r="S6" s="724"/>
    </row>
    <row r="7" spans="1:19">
      <c r="A7" s="725" t="s">
        <v>334</v>
      </c>
      <c r="B7" s="726"/>
      <c r="C7" s="726"/>
      <c r="D7" s="726"/>
      <c r="E7" s="726"/>
      <c r="F7" s="726"/>
      <c r="G7" s="726"/>
      <c r="H7" s="711" t="s">
        <v>342</v>
      </c>
      <c r="I7" s="712"/>
      <c r="J7" s="713"/>
      <c r="K7" s="727"/>
      <c r="L7" s="728"/>
      <c r="M7" s="728"/>
      <c r="N7" s="728"/>
      <c r="O7" s="728"/>
      <c r="P7" s="728"/>
      <c r="Q7" s="728"/>
      <c r="R7" s="728"/>
      <c r="S7" s="729"/>
    </row>
    <row r="8" spans="1:19">
      <c r="A8" s="218" t="s">
        <v>335</v>
      </c>
      <c r="B8" s="208"/>
      <c r="C8" s="709" t="s">
        <v>337</v>
      </c>
      <c r="D8" s="709"/>
      <c r="E8" s="733" t="e">
        <f>#REF!</f>
        <v>#REF!</v>
      </c>
      <c r="F8" s="734"/>
      <c r="G8" s="734"/>
      <c r="H8" s="721"/>
      <c r="I8" s="722"/>
      <c r="J8" s="723"/>
      <c r="K8" s="730"/>
      <c r="L8" s="731"/>
      <c r="M8" s="731"/>
      <c r="N8" s="731"/>
      <c r="O8" s="731"/>
      <c r="P8" s="731"/>
      <c r="Q8" s="731"/>
      <c r="R8" s="731"/>
      <c r="S8" s="732"/>
    </row>
    <row r="9" spans="1:19">
      <c r="A9" s="218" t="s">
        <v>336</v>
      </c>
      <c r="B9" s="208"/>
      <c r="C9" s="709" t="s">
        <v>338</v>
      </c>
      <c r="D9" s="709"/>
      <c r="E9" s="683"/>
      <c r="F9" s="683"/>
      <c r="G9" s="710"/>
      <c r="H9" s="711" t="s">
        <v>343</v>
      </c>
      <c r="I9" s="712"/>
      <c r="J9" s="713"/>
      <c r="K9" s="714"/>
      <c r="L9" s="715"/>
      <c r="M9" s="715"/>
      <c r="N9" s="715"/>
      <c r="O9" s="715"/>
      <c r="P9" s="715"/>
      <c r="Q9" s="715"/>
      <c r="R9" s="715"/>
      <c r="S9" s="716"/>
    </row>
    <row r="10" spans="1:19" s="2" customFormat="1" ht="75">
      <c r="A10" s="321" t="s">
        <v>753</v>
      </c>
      <c r="B10" s="321" t="s">
        <v>756</v>
      </c>
      <c r="C10" s="351" t="s">
        <v>339</v>
      </c>
      <c r="D10" s="228" t="str">
        <f>MIR!F4</f>
        <v>Estratégico</v>
      </c>
      <c r="E10" s="717" t="s">
        <v>386</v>
      </c>
      <c r="F10" s="717"/>
      <c r="G10" s="718" t="str">
        <f>MIR!K4</f>
        <v>Anual</v>
      </c>
      <c r="H10" s="718"/>
      <c r="I10" s="718"/>
      <c r="J10" s="718"/>
      <c r="K10" s="719" t="s">
        <v>340</v>
      </c>
      <c r="L10" s="719"/>
      <c r="M10" s="718">
        <f>MIR!I4</f>
        <v>6.4799999999999996E-2</v>
      </c>
      <c r="N10" s="718"/>
      <c r="O10" s="719" t="s">
        <v>341</v>
      </c>
      <c r="P10" s="719"/>
      <c r="Q10" s="352">
        <f>MIR!J4</f>
        <v>0.06</v>
      </c>
      <c r="R10" s="720"/>
      <c r="S10" s="720"/>
    </row>
    <row r="11" spans="1:19" s="2" customFormat="1" ht="45.75" thickBot="1">
      <c r="A11" s="321" t="s">
        <v>754</v>
      </c>
      <c r="B11" s="321" t="s">
        <v>757</v>
      </c>
      <c r="C11" s="353" t="s">
        <v>339</v>
      </c>
      <c r="D11" s="354" t="str">
        <f>MIR!F5</f>
        <v>Estratégico</v>
      </c>
      <c r="E11" s="706" t="s">
        <v>386</v>
      </c>
      <c r="F11" s="706"/>
      <c r="G11" s="707" t="str">
        <f>MIR!K5</f>
        <v>Anual</v>
      </c>
      <c r="H11" s="707"/>
      <c r="I11" s="707"/>
      <c r="J11" s="707"/>
      <c r="K11" s="708" t="s">
        <v>340</v>
      </c>
      <c r="L11" s="708"/>
      <c r="M11" s="705">
        <f>MIR!I5</f>
        <v>294</v>
      </c>
      <c r="N11" s="705"/>
      <c r="O11" s="708" t="s">
        <v>341</v>
      </c>
      <c r="P11" s="708"/>
      <c r="Q11" s="355">
        <f>MIR!J5</f>
        <v>272</v>
      </c>
      <c r="R11" s="705"/>
      <c r="S11" s="705"/>
    </row>
    <row r="12" spans="1:19" ht="15" customHeight="1" thickBot="1">
      <c r="A12" s="219" t="s">
        <v>344</v>
      </c>
      <c r="B12" s="220" t="s">
        <v>345</v>
      </c>
      <c r="C12" s="221" t="s">
        <v>390</v>
      </c>
      <c r="D12" s="221" t="s">
        <v>331</v>
      </c>
      <c r="E12" s="221" t="s">
        <v>330</v>
      </c>
      <c r="F12" s="221" t="s">
        <v>329</v>
      </c>
      <c r="G12" s="221" t="s">
        <v>346</v>
      </c>
      <c r="H12" s="221" t="s">
        <v>347</v>
      </c>
      <c r="I12" s="221" t="s">
        <v>348</v>
      </c>
      <c r="J12" s="221" t="s">
        <v>349</v>
      </c>
      <c r="K12" s="221" t="s">
        <v>350</v>
      </c>
      <c r="L12" s="221" t="s">
        <v>351</v>
      </c>
      <c r="M12" s="221" t="s">
        <v>389</v>
      </c>
      <c r="N12" s="221" t="s">
        <v>387</v>
      </c>
      <c r="O12" s="221"/>
      <c r="P12" s="690" t="s">
        <v>352</v>
      </c>
      <c r="Q12" s="691"/>
      <c r="R12" s="692"/>
      <c r="S12" s="693" t="s">
        <v>367</v>
      </c>
    </row>
    <row r="13" spans="1:19" ht="15" customHeight="1" thickBot="1">
      <c r="A13" s="233" t="s">
        <v>761</v>
      </c>
      <c r="B13" s="234"/>
      <c r="C13" s="235" t="s">
        <v>311</v>
      </c>
      <c r="D13" s="235">
        <v>2</v>
      </c>
      <c r="E13" s="235">
        <v>2.5</v>
      </c>
      <c r="F13" s="235" t="s">
        <v>759</v>
      </c>
      <c r="G13" s="235"/>
      <c r="H13" s="235"/>
      <c r="I13" s="235"/>
      <c r="J13" s="235"/>
      <c r="K13" s="235" t="s">
        <v>760</v>
      </c>
      <c r="L13" s="235"/>
      <c r="M13" s="235">
        <v>22</v>
      </c>
      <c r="N13" s="235"/>
      <c r="O13" s="235"/>
      <c r="P13" s="236"/>
      <c r="Q13" s="237"/>
      <c r="R13" s="238"/>
      <c r="S13" s="694"/>
    </row>
    <row r="14" spans="1:19">
      <c r="A14" s="701" t="s">
        <v>361</v>
      </c>
      <c r="B14" s="702" t="s">
        <v>362</v>
      </c>
      <c r="C14" s="696" t="s">
        <v>313</v>
      </c>
      <c r="D14" s="696"/>
      <c r="E14" s="696"/>
      <c r="F14" s="696" t="s">
        <v>388</v>
      </c>
      <c r="G14" s="696"/>
      <c r="H14" s="696"/>
      <c r="I14" s="696"/>
      <c r="J14" s="696"/>
      <c r="K14" s="696"/>
      <c r="L14" s="696"/>
      <c r="M14" s="696"/>
      <c r="N14" s="696" t="s">
        <v>364</v>
      </c>
      <c r="O14" s="696"/>
      <c r="P14" s="696" t="s">
        <v>365</v>
      </c>
      <c r="Q14" s="696"/>
      <c r="R14" s="696"/>
      <c r="S14" s="694"/>
    </row>
    <row r="15" spans="1:19">
      <c r="A15" s="701"/>
      <c r="B15" s="703"/>
      <c r="C15" s="699" t="s">
        <v>359</v>
      </c>
      <c r="D15" s="739" t="s">
        <v>163</v>
      </c>
      <c r="E15" s="699" t="s">
        <v>360</v>
      </c>
      <c r="F15" s="700" t="s">
        <v>358</v>
      </c>
      <c r="G15" s="700"/>
      <c r="H15" s="700" t="s">
        <v>357</v>
      </c>
      <c r="I15" s="700"/>
      <c r="J15" s="700" t="s">
        <v>356</v>
      </c>
      <c r="K15" s="700"/>
      <c r="L15" s="700" t="s">
        <v>355</v>
      </c>
      <c r="M15" s="700"/>
      <c r="N15" s="700"/>
      <c r="O15" s="700"/>
      <c r="P15" s="231" t="s">
        <v>366</v>
      </c>
      <c r="Q15" s="231" t="s">
        <v>354</v>
      </c>
      <c r="R15" s="231" t="s">
        <v>353</v>
      </c>
      <c r="S15" s="694"/>
    </row>
    <row r="16" spans="1:19">
      <c r="A16" s="701"/>
      <c r="B16" s="703"/>
      <c r="C16" s="699"/>
      <c r="D16" s="739"/>
      <c r="E16" s="699"/>
      <c r="F16" s="349" t="s">
        <v>341</v>
      </c>
      <c r="G16" s="349" t="s">
        <v>363</v>
      </c>
      <c r="H16" s="349" t="s">
        <v>341</v>
      </c>
      <c r="I16" s="349" t="s">
        <v>363</v>
      </c>
      <c r="J16" s="349" t="s">
        <v>341</v>
      </c>
      <c r="K16" s="349" t="s">
        <v>363</v>
      </c>
      <c r="L16" s="349" t="s">
        <v>341</v>
      </c>
      <c r="M16" s="349" t="s">
        <v>363</v>
      </c>
      <c r="N16" s="349" t="s">
        <v>341</v>
      </c>
      <c r="O16" s="349" t="s">
        <v>363</v>
      </c>
      <c r="P16" s="349"/>
      <c r="Q16" s="349"/>
      <c r="R16" s="349">
        <v>0</v>
      </c>
      <c r="S16" s="695"/>
    </row>
    <row r="17" spans="1:19" ht="30">
      <c r="A17" s="222" t="s">
        <v>368</v>
      </c>
      <c r="B17" s="383" t="str">
        <f>MIR!B9</f>
        <v>Becas municipales del programa "unidos por la educación" entregadas</v>
      </c>
      <c r="C17" s="384" t="s">
        <v>304</v>
      </c>
      <c r="D17" s="356">
        <v>500</v>
      </c>
      <c r="E17" s="384">
        <v>0</v>
      </c>
      <c r="F17" s="223">
        <v>0</v>
      </c>
      <c r="G17" s="224">
        <f>F17*D17</f>
        <v>0</v>
      </c>
      <c r="H17" s="325">
        <v>0.33333000000000002</v>
      </c>
      <c r="I17" s="224">
        <v>600000</v>
      </c>
      <c r="J17" s="325">
        <v>0.33333000000000002</v>
      </c>
      <c r="K17" s="224">
        <v>600000</v>
      </c>
      <c r="L17" s="325">
        <v>0.33333000000000002</v>
      </c>
      <c r="M17" s="224">
        <v>600000</v>
      </c>
      <c r="N17" s="385">
        <v>1</v>
      </c>
      <c r="O17" s="386">
        <f>SUM(I17+K17+M17)</f>
        <v>1800000</v>
      </c>
      <c r="P17" s="350"/>
      <c r="Q17" s="350"/>
      <c r="R17" s="350">
        <v>0</v>
      </c>
      <c r="S17" s="209"/>
    </row>
    <row r="18" spans="1:19" ht="38.25" thickBot="1">
      <c r="A18" s="222" t="s">
        <v>376</v>
      </c>
      <c r="B18" s="320" t="str">
        <f>MIR!C7</f>
        <v>Cursos, pláticas y talleres para el fomento de valores a la población del municipio ofrecidas.</v>
      </c>
      <c r="C18" s="327" t="s">
        <v>772</v>
      </c>
      <c r="D18" s="357">
        <v>5</v>
      </c>
      <c r="E18" s="327">
        <v>0</v>
      </c>
      <c r="F18" s="329">
        <v>0.25</v>
      </c>
      <c r="G18" s="330">
        <v>1250</v>
      </c>
      <c r="H18" s="329">
        <v>0.25</v>
      </c>
      <c r="I18" s="330">
        <v>1250</v>
      </c>
      <c r="J18" s="329">
        <v>0.25</v>
      </c>
      <c r="K18" s="330">
        <v>1250</v>
      </c>
      <c r="L18" s="329">
        <v>0.25</v>
      </c>
      <c r="M18" s="330">
        <v>1250</v>
      </c>
      <c r="N18" s="326">
        <v>1</v>
      </c>
      <c r="O18" s="328">
        <f>SUM(G18+I18+K18+M18)</f>
        <v>5000</v>
      </c>
      <c r="P18" s="332"/>
      <c r="Q18" s="332"/>
      <c r="R18" s="332">
        <v>0</v>
      </c>
      <c r="S18" s="333"/>
    </row>
    <row r="19" spans="1:19" ht="37.5">
      <c r="A19" s="222" t="s">
        <v>380</v>
      </c>
      <c r="B19" s="320" t="str">
        <f>MIR!C8</f>
        <v>Eventos conmemorativos, cívicos y culturales realizados.</v>
      </c>
      <c r="C19" s="393" t="s">
        <v>323</v>
      </c>
      <c r="D19" s="362">
        <v>6</v>
      </c>
      <c r="E19" s="393">
        <v>0</v>
      </c>
      <c r="F19" s="223">
        <v>0</v>
      </c>
      <c r="G19" s="224">
        <v>0</v>
      </c>
      <c r="H19" s="385">
        <v>1</v>
      </c>
      <c r="I19" s="397">
        <v>200000</v>
      </c>
      <c r="J19" s="385">
        <v>0</v>
      </c>
      <c r="K19" s="224">
        <v>0</v>
      </c>
      <c r="L19" s="385">
        <v>0</v>
      </c>
      <c r="M19" s="224">
        <v>0</v>
      </c>
      <c r="N19" s="394">
        <v>1</v>
      </c>
      <c r="O19" s="386">
        <f t="shared" ref="O19" si="0">SUM(G19+I19+K19+M19)</f>
        <v>200000</v>
      </c>
      <c r="P19" s="336"/>
      <c r="Q19" s="336"/>
      <c r="R19" s="336">
        <v>0</v>
      </c>
      <c r="S19" s="334"/>
    </row>
    <row r="20" spans="1:19" ht="17.25">
      <c r="A20" s="225"/>
      <c r="B20" s="338"/>
      <c r="C20" s="211"/>
      <c r="D20" s="324"/>
      <c r="E20" s="211"/>
      <c r="F20" s="329"/>
      <c r="G20" s="330"/>
      <c r="H20" s="329"/>
      <c r="I20" s="330"/>
      <c r="J20" s="329"/>
      <c r="K20" s="330"/>
      <c r="L20" s="329"/>
      <c r="M20" s="330"/>
      <c r="N20" s="337"/>
      <c r="O20" s="324"/>
      <c r="P20" s="348"/>
      <c r="Q20" s="348"/>
      <c r="R20" s="348"/>
      <c r="S20" s="209"/>
    </row>
    <row r="21" spans="1:19" ht="16.5" thickBot="1">
      <c r="A21" s="225"/>
      <c r="B21" s="226"/>
      <c r="C21" s="228"/>
      <c r="D21" s="228"/>
      <c r="E21" s="228"/>
      <c r="F21" s="223"/>
      <c r="G21" s="227"/>
      <c r="H21" s="208"/>
      <c r="I21" s="208"/>
      <c r="J21" s="208"/>
      <c r="K21" s="208"/>
      <c r="L21" s="208"/>
      <c r="M21" s="208"/>
      <c r="N21" s="208"/>
      <c r="O21" s="324"/>
      <c r="P21" s="348"/>
      <c r="Q21" s="348"/>
      <c r="R21" s="348"/>
      <c r="S21" s="209"/>
    </row>
    <row r="22" spans="1:19" ht="15.6" customHeight="1" thickBot="1">
      <c r="A22" s="697"/>
      <c r="B22" s="691"/>
      <c r="C22" s="691"/>
      <c r="D22" s="691"/>
      <c r="E22" s="691"/>
      <c r="F22" s="691"/>
      <c r="G22" s="691"/>
      <c r="H22" s="691"/>
      <c r="I22" s="691"/>
      <c r="J22" s="691"/>
      <c r="K22" s="691"/>
      <c r="L22" s="691"/>
      <c r="M22" s="691"/>
      <c r="N22" s="691"/>
      <c r="O22" s="691"/>
      <c r="P22" s="691"/>
      <c r="Q22" s="691"/>
      <c r="R22" s="691"/>
      <c r="S22" s="692"/>
    </row>
    <row r="23" spans="1:19" ht="15.75">
      <c r="A23" s="229" t="s">
        <v>382</v>
      </c>
      <c r="B23" s="682"/>
      <c r="C23" s="683"/>
      <c r="D23" s="683"/>
      <c r="E23" s="683"/>
      <c r="F23" s="683"/>
      <c r="G23" s="683"/>
      <c r="H23" s="683"/>
      <c r="I23" s="684" t="s">
        <v>385</v>
      </c>
      <c r="J23" s="684"/>
      <c r="K23" s="684"/>
      <c r="L23" s="684"/>
      <c r="M23" s="684"/>
      <c r="N23" s="684"/>
      <c r="O23" s="684"/>
      <c r="P23" s="684"/>
      <c r="Q23" s="684"/>
      <c r="R23" s="684"/>
      <c r="S23" s="685"/>
    </row>
    <row r="24" spans="1:19" ht="15.75">
      <c r="A24" s="229" t="s">
        <v>383</v>
      </c>
      <c r="B24" s="682" t="s">
        <v>16</v>
      </c>
      <c r="C24" s="683"/>
      <c r="D24" s="683"/>
      <c r="E24" s="683"/>
      <c r="F24" s="683"/>
      <c r="G24" s="683"/>
      <c r="H24" s="683"/>
      <c r="I24" s="684"/>
      <c r="J24" s="684"/>
      <c r="K24" s="684"/>
      <c r="L24" s="684"/>
      <c r="M24" s="684"/>
      <c r="N24" s="684"/>
      <c r="O24" s="684"/>
      <c r="P24" s="684"/>
      <c r="Q24" s="684"/>
      <c r="R24" s="684"/>
      <c r="S24" s="685"/>
    </row>
    <row r="25" spans="1:19" ht="16.5" thickBot="1">
      <c r="A25" s="230" t="s">
        <v>384</v>
      </c>
      <c r="B25" s="688"/>
      <c r="C25" s="689"/>
      <c r="D25" s="689"/>
      <c r="E25" s="689"/>
      <c r="F25" s="689"/>
      <c r="G25" s="689"/>
      <c r="H25" s="689"/>
      <c r="I25" s="686"/>
      <c r="J25" s="686"/>
      <c r="K25" s="686"/>
      <c r="L25" s="686"/>
      <c r="M25" s="686"/>
      <c r="N25" s="686"/>
      <c r="O25" s="686"/>
      <c r="P25" s="686"/>
      <c r="Q25" s="686"/>
      <c r="R25" s="686"/>
      <c r="S25" s="687"/>
    </row>
  </sheetData>
  <mergeCells count="51">
    <mergeCell ref="B23:H23"/>
    <mergeCell ref="I23:S25"/>
    <mergeCell ref="B24:H24"/>
    <mergeCell ref="B25:H25"/>
    <mergeCell ref="E15:E16"/>
    <mergeCell ref="F15:G15"/>
    <mergeCell ref="H15:I15"/>
    <mergeCell ref="J15:K15"/>
    <mergeCell ref="L15:M15"/>
    <mergeCell ref="A22:S22"/>
    <mergeCell ref="P12:R12"/>
    <mergeCell ref="S12:S16"/>
    <mergeCell ref="A14:A16"/>
    <mergeCell ref="B14:B16"/>
    <mergeCell ref="C14:E14"/>
    <mergeCell ref="F14:M14"/>
    <mergeCell ref="N14:O15"/>
    <mergeCell ref="P14:R14"/>
    <mergeCell ref="C15:C16"/>
    <mergeCell ref="D15:D16"/>
    <mergeCell ref="R11:S11"/>
    <mergeCell ref="C9:D9"/>
    <mergeCell ref="E9:G9"/>
    <mergeCell ref="H9:J9"/>
    <mergeCell ref="K9:S9"/>
    <mergeCell ref="E10:F10"/>
    <mergeCell ref="G10:J10"/>
    <mergeCell ref="K10:L10"/>
    <mergeCell ref="M10:N10"/>
    <mergeCell ref="O10:P10"/>
    <mergeCell ref="R10:S10"/>
    <mergeCell ref="E11:F11"/>
    <mergeCell ref="G11:J11"/>
    <mergeCell ref="K11:L11"/>
    <mergeCell ref="M11:N11"/>
    <mergeCell ref="O11:P11"/>
    <mergeCell ref="B5:G5"/>
    <mergeCell ref="H5:J6"/>
    <mergeCell ref="K5:S6"/>
    <mergeCell ref="B6:G6"/>
    <mergeCell ref="A7:G7"/>
    <mergeCell ref="H7:J8"/>
    <mergeCell ref="K7:S8"/>
    <mergeCell ref="C8:D8"/>
    <mergeCell ref="E8:G8"/>
    <mergeCell ref="A1:S1"/>
    <mergeCell ref="B2:S2"/>
    <mergeCell ref="A3:G3"/>
    <mergeCell ref="H3:S3"/>
    <mergeCell ref="B4:G4"/>
    <mergeCell ref="I4:S4"/>
  </mergeCells>
  <pageMargins left="0.7" right="0.7" top="0.75" bottom="0.75" header="0.3" footer="0.3"/>
  <pageSetup orientation="portrait" verticalDpi="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36"/>
  <sheetViews>
    <sheetView showGridLines="0" view="pageBreakPreview" topLeftCell="A175" zoomScale="80" zoomScaleNormal="140" zoomScaleSheetLayoutView="80" workbookViewId="0">
      <selection activeCell="O187" sqref="O187"/>
    </sheetView>
  </sheetViews>
  <sheetFormatPr baseColWidth="10" defaultRowHeight="15"/>
  <cols>
    <col min="1" max="1" width="17.28515625" customWidth="1"/>
    <col min="2" max="2" width="8.140625" customWidth="1"/>
    <col min="3" max="3" width="50.85546875" customWidth="1"/>
    <col min="4" max="4" width="5.28515625" bestFit="1" customWidth="1"/>
    <col min="5" max="13" width="15.7109375" customWidth="1"/>
    <col min="14" max="14" width="14" bestFit="1" customWidth="1"/>
    <col min="15" max="15" width="19" customWidth="1"/>
    <col min="16" max="16" width="12.7109375" bestFit="1" customWidth="1"/>
    <col min="17" max="17" width="11.5703125" bestFit="1" customWidth="1"/>
    <col min="18" max="18" width="13.28515625" bestFit="1" customWidth="1"/>
    <col min="19" max="19" width="21.28515625" customWidth="1"/>
    <col min="20" max="20" width="21.7109375" customWidth="1"/>
    <col min="21" max="21" width="12.5703125" bestFit="1" customWidth="1"/>
    <col min="22" max="22" width="13.5703125" bestFit="1" customWidth="1"/>
  </cols>
  <sheetData>
    <row r="1" spans="2:22" hidden="1">
      <c r="B1" s="239" t="s">
        <v>391</v>
      </c>
      <c r="C1" s="102" t="s">
        <v>392</v>
      </c>
      <c r="E1" s="239" t="s">
        <v>393</v>
      </c>
      <c r="F1" s="102" t="s">
        <v>392</v>
      </c>
      <c r="H1" s="239" t="s">
        <v>394</v>
      </c>
      <c r="I1" s="102" t="s">
        <v>392</v>
      </c>
      <c r="K1" t="s">
        <v>395</v>
      </c>
      <c r="L1" s="102" t="s">
        <v>392</v>
      </c>
    </row>
    <row r="2" spans="2:22" ht="15.75" hidden="1" customHeight="1" thickBot="1">
      <c r="B2" s="240">
        <v>1</v>
      </c>
      <c r="C2" s="241" t="s">
        <v>396</v>
      </c>
      <c r="E2" s="242">
        <v>1.1000000000000001</v>
      </c>
      <c r="F2" s="243" t="s">
        <v>397</v>
      </c>
      <c r="H2" s="244" t="s">
        <v>398</v>
      </c>
      <c r="I2" s="245" t="s">
        <v>399</v>
      </c>
      <c r="K2" s="246" t="s">
        <v>400</v>
      </c>
      <c r="L2" s="247" t="s">
        <v>210</v>
      </c>
      <c r="M2" s="248"/>
      <c r="N2" s="248"/>
      <c r="O2" s="248"/>
      <c r="P2" s="248"/>
      <c r="Q2" s="248"/>
      <c r="R2" s="248"/>
      <c r="S2" s="248"/>
      <c r="T2" s="248"/>
      <c r="U2" s="248"/>
      <c r="V2" s="249"/>
    </row>
    <row r="3" spans="2:22" ht="15.75" hidden="1" customHeight="1" thickBot="1">
      <c r="B3" s="240">
        <v>2</v>
      </c>
      <c r="C3" s="241" t="s">
        <v>401</v>
      </c>
      <c r="E3" s="242">
        <v>1.2</v>
      </c>
      <c r="F3" s="243" t="s">
        <v>402</v>
      </c>
      <c r="H3" s="244" t="s">
        <v>403</v>
      </c>
      <c r="I3" s="245" t="s">
        <v>136</v>
      </c>
      <c r="K3" s="246" t="s">
        <v>404</v>
      </c>
      <c r="L3" s="247" t="s">
        <v>405</v>
      </c>
      <c r="M3" s="248"/>
      <c r="N3" s="248"/>
      <c r="O3" s="248"/>
      <c r="P3" s="248"/>
      <c r="Q3" s="248"/>
      <c r="R3" s="248"/>
      <c r="S3" s="248"/>
      <c r="T3" s="248"/>
      <c r="U3" s="248"/>
      <c r="V3" s="249"/>
    </row>
    <row r="4" spans="2:22" ht="15.75" hidden="1" customHeight="1" thickBot="1">
      <c r="B4" s="240">
        <v>3</v>
      </c>
      <c r="C4" s="241" t="s">
        <v>406</v>
      </c>
      <c r="E4" s="242">
        <v>1.3</v>
      </c>
      <c r="F4" s="243" t="s">
        <v>407</v>
      </c>
      <c r="H4" s="244" t="s">
        <v>408</v>
      </c>
      <c r="I4" s="245" t="s">
        <v>409</v>
      </c>
      <c r="K4" s="246" t="s">
        <v>410</v>
      </c>
      <c r="L4" s="247" t="s">
        <v>411</v>
      </c>
      <c r="M4" s="248"/>
      <c r="N4" s="248"/>
      <c r="O4" s="248"/>
      <c r="P4" s="248"/>
      <c r="Q4" s="248"/>
      <c r="R4" s="248"/>
      <c r="S4" s="248"/>
      <c r="T4" s="248"/>
      <c r="U4" s="248"/>
      <c r="V4" s="249"/>
    </row>
    <row r="5" spans="2:22" ht="15.75" hidden="1" customHeight="1" thickBot="1">
      <c r="B5" s="250">
        <v>4</v>
      </c>
      <c r="C5" s="251" t="s">
        <v>412</v>
      </c>
      <c r="E5" s="242">
        <v>1.4</v>
      </c>
      <c r="F5" s="243" t="s">
        <v>413</v>
      </c>
      <c r="H5" s="244" t="s">
        <v>414</v>
      </c>
      <c r="I5" s="245" t="s">
        <v>415</v>
      </c>
      <c r="K5" s="246" t="s">
        <v>416</v>
      </c>
      <c r="L5" s="247" t="s">
        <v>417</v>
      </c>
      <c r="M5" s="248"/>
      <c r="N5" s="248"/>
      <c r="O5" s="248"/>
      <c r="P5" s="248"/>
      <c r="Q5" s="248"/>
      <c r="R5" s="248"/>
      <c r="S5" s="248"/>
      <c r="T5" s="248"/>
      <c r="U5" s="248"/>
      <c r="V5" s="249"/>
    </row>
    <row r="6" spans="2:22" ht="15.75" hidden="1" customHeight="1" thickBot="1">
      <c r="E6" s="242">
        <v>1.5</v>
      </c>
      <c r="F6" s="243" t="s">
        <v>418</v>
      </c>
      <c r="H6" s="244" t="s">
        <v>419</v>
      </c>
      <c r="I6" s="245" t="s">
        <v>420</v>
      </c>
      <c r="K6" s="246" t="s">
        <v>421</v>
      </c>
      <c r="L6" s="247" t="s">
        <v>422</v>
      </c>
      <c r="M6" s="248"/>
      <c r="N6" s="248"/>
      <c r="O6" s="248"/>
      <c r="P6" s="248"/>
      <c r="Q6" s="248"/>
      <c r="R6" s="248"/>
      <c r="S6" s="248"/>
      <c r="T6" s="248"/>
      <c r="U6" s="248"/>
      <c r="V6" s="249"/>
    </row>
    <row r="7" spans="2:22" ht="15.75" hidden="1" customHeight="1" thickBot="1">
      <c r="E7" s="242">
        <v>1.6</v>
      </c>
      <c r="F7" s="243" t="s">
        <v>423</v>
      </c>
      <c r="H7" s="244" t="s">
        <v>424</v>
      </c>
      <c r="I7" s="245" t="s">
        <v>425</v>
      </c>
      <c r="K7" s="246" t="s">
        <v>426</v>
      </c>
      <c r="L7" s="247" t="s">
        <v>427</v>
      </c>
      <c r="M7" s="248"/>
      <c r="N7" s="248"/>
      <c r="O7" s="248"/>
      <c r="P7" s="248"/>
      <c r="Q7" s="248"/>
      <c r="R7" s="248"/>
      <c r="S7" s="248"/>
      <c r="T7" s="248"/>
      <c r="U7" s="248"/>
      <c r="V7" s="249"/>
    </row>
    <row r="8" spans="2:22" ht="15.75" hidden="1" thickBot="1">
      <c r="E8" s="242">
        <v>1.7</v>
      </c>
      <c r="F8" s="243" t="s">
        <v>428</v>
      </c>
      <c r="H8" s="244" t="s">
        <v>429</v>
      </c>
      <c r="I8" s="245" t="s">
        <v>430</v>
      </c>
      <c r="K8" s="246" t="s">
        <v>416</v>
      </c>
      <c r="L8" s="247" t="s">
        <v>417</v>
      </c>
      <c r="M8" s="248"/>
      <c r="N8" s="248"/>
      <c r="O8" s="248"/>
      <c r="P8" s="248"/>
      <c r="Q8" s="248"/>
      <c r="R8" s="248"/>
      <c r="S8" s="248"/>
      <c r="T8" s="248"/>
      <c r="U8" s="248"/>
      <c r="V8" s="249"/>
    </row>
    <row r="9" spans="2:22" hidden="1">
      <c r="E9" s="242">
        <v>1.8</v>
      </c>
      <c r="F9" s="243" t="s">
        <v>431</v>
      </c>
      <c r="H9" s="244" t="s">
        <v>432</v>
      </c>
      <c r="I9" s="245" t="s">
        <v>433</v>
      </c>
    </row>
    <row r="10" spans="2:22" hidden="1">
      <c r="E10" s="242">
        <v>2.1</v>
      </c>
      <c r="F10" s="243" t="s">
        <v>434</v>
      </c>
      <c r="H10" s="244" t="s">
        <v>435</v>
      </c>
      <c r="I10" s="245" t="s">
        <v>436</v>
      </c>
    </row>
    <row r="11" spans="2:22" hidden="1">
      <c r="E11" s="242">
        <v>2.2000000000000002</v>
      </c>
      <c r="F11" s="243" t="s">
        <v>437</v>
      </c>
      <c r="H11" s="244" t="s">
        <v>438</v>
      </c>
      <c r="I11" s="245" t="s">
        <v>439</v>
      </c>
    </row>
    <row r="12" spans="2:22" hidden="1">
      <c r="E12" s="242">
        <v>2.2999999999999998</v>
      </c>
      <c r="F12" s="243" t="s">
        <v>440</v>
      </c>
      <c r="H12" s="244" t="s">
        <v>441</v>
      </c>
      <c r="I12" s="245" t="s">
        <v>442</v>
      </c>
    </row>
    <row r="13" spans="2:22" hidden="1">
      <c r="E13" s="242">
        <v>2.4</v>
      </c>
      <c r="F13" s="243" t="s">
        <v>443</v>
      </c>
      <c r="H13" s="244" t="s">
        <v>444</v>
      </c>
      <c r="I13" s="245" t="s">
        <v>445</v>
      </c>
    </row>
    <row r="14" spans="2:22" hidden="1">
      <c r="E14" s="242">
        <v>2.5</v>
      </c>
      <c r="F14" s="243" t="s">
        <v>446</v>
      </c>
      <c r="H14" s="244" t="s">
        <v>447</v>
      </c>
      <c r="I14" s="245" t="s">
        <v>448</v>
      </c>
    </row>
    <row r="15" spans="2:22" hidden="1">
      <c r="E15" s="242">
        <v>2.6</v>
      </c>
      <c r="F15" s="243" t="s">
        <v>449</v>
      </c>
      <c r="H15" s="244" t="s">
        <v>450</v>
      </c>
      <c r="I15" s="245" t="s">
        <v>451</v>
      </c>
    </row>
    <row r="16" spans="2:22" hidden="1">
      <c r="E16" s="242">
        <v>2.7</v>
      </c>
      <c r="F16" s="243" t="s">
        <v>452</v>
      </c>
      <c r="H16" s="244" t="s">
        <v>453</v>
      </c>
      <c r="I16" s="245" t="s">
        <v>338</v>
      </c>
    </row>
    <row r="17" spans="5:9" hidden="1">
      <c r="E17" s="242">
        <v>3.1</v>
      </c>
      <c r="F17" s="243" t="s">
        <v>454</v>
      </c>
      <c r="H17" s="244" t="s">
        <v>455</v>
      </c>
      <c r="I17" s="245" t="s">
        <v>456</v>
      </c>
    </row>
    <row r="18" spans="5:9" hidden="1">
      <c r="E18" s="242">
        <v>3.2</v>
      </c>
      <c r="F18" s="243" t="s">
        <v>457</v>
      </c>
      <c r="H18" s="244" t="s">
        <v>458</v>
      </c>
      <c r="I18" s="245" t="s">
        <v>459</v>
      </c>
    </row>
    <row r="19" spans="5:9" hidden="1">
      <c r="E19" s="242">
        <v>3.3</v>
      </c>
      <c r="F19" s="243" t="s">
        <v>460</v>
      </c>
      <c r="H19" s="244" t="s">
        <v>461</v>
      </c>
      <c r="I19" s="245" t="s">
        <v>462</v>
      </c>
    </row>
    <row r="20" spans="5:9" hidden="1">
      <c r="E20" s="242">
        <v>3.4</v>
      </c>
      <c r="F20" s="243" t="s">
        <v>463</v>
      </c>
      <c r="H20" s="244" t="s">
        <v>464</v>
      </c>
      <c r="I20" s="245" t="s">
        <v>465</v>
      </c>
    </row>
    <row r="21" spans="5:9" hidden="1">
      <c r="E21" s="242">
        <v>3.5</v>
      </c>
      <c r="F21" s="243" t="s">
        <v>466</v>
      </c>
      <c r="H21" s="244" t="s">
        <v>467</v>
      </c>
      <c r="I21" s="245" t="s">
        <v>468</v>
      </c>
    </row>
    <row r="22" spans="5:9" hidden="1">
      <c r="E22" s="242">
        <v>3.6</v>
      </c>
      <c r="F22" s="243" t="s">
        <v>469</v>
      </c>
      <c r="H22" s="244" t="s">
        <v>470</v>
      </c>
      <c r="I22" s="245" t="s">
        <v>471</v>
      </c>
    </row>
    <row r="23" spans="5:9" hidden="1">
      <c r="E23" s="242">
        <v>3.7</v>
      </c>
      <c r="F23" s="243" t="s">
        <v>472</v>
      </c>
      <c r="H23" s="244" t="s">
        <v>473</v>
      </c>
      <c r="I23" s="245" t="s">
        <v>474</v>
      </c>
    </row>
    <row r="24" spans="5:9" hidden="1">
      <c r="E24" s="242">
        <v>3.8</v>
      </c>
      <c r="F24" s="243" t="s">
        <v>475</v>
      </c>
      <c r="H24" s="244" t="s">
        <v>476</v>
      </c>
      <c r="I24" s="245" t="s">
        <v>140</v>
      </c>
    </row>
    <row r="25" spans="5:9" hidden="1">
      <c r="E25" s="242">
        <v>3.9</v>
      </c>
      <c r="F25" s="243" t="s">
        <v>477</v>
      </c>
      <c r="H25" s="244" t="s">
        <v>478</v>
      </c>
      <c r="I25" s="245" t="s">
        <v>479</v>
      </c>
    </row>
    <row r="26" spans="5:9" hidden="1">
      <c r="E26" s="242">
        <v>4.0999999999999996</v>
      </c>
      <c r="F26" s="243" t="s">
        <v>480</v>
      </c>
      <c r="H26" s="244" t="s">
        <v>481</v>
      </c>
      <c r="I26" s="245" t="s">
        <v>482</v>
      </c>
    </row>
    <row r="27" spans="5:9" hidden="1">
      <c r="E27" s="242">
        <v>4.2</v>
      </c>
      <c r="F27" s="243" t="s">
        <v>483</v>
      </c>
      <c r="H27" s="244" t="s">
        <v>484</v>
      </c>
      <c r="I27" s="245" t="s">
        <v>485</v>
      </c>
    </row>
    <row r="28" spans="5:9" hidden="1">
      <c r="E28" s="242">
        <v>4.3</v>
      </c>
      <c r="F28" s="243" t="s">
        <v>486</v>
      </c>
      <c r="H28" s="244" t="s">
        <v>487</v>
      </c>
      <c r="I28" s="245" t="s">
        <v>488</v>
      </c>
    </row>
    <row r="29" spans="5:9" ht="15.75" hidden="1" thickBot="1">
      <c r="E29" s="252">
        <v>4.4000000000000004</v>
      </c>
      <c r="F29" s="253" t="s">
        <v>489</v>
      </c>
      <c r="H29" s="244" t="s">
        <v>490</v>
      </c>
      <c r="I29" s="245" t="s">
        <v>491</v>
      </c>
    </row>
    <row r="30" spans="5:9" hidden="1">
      <c r="H30" s="244" t="s">
        <v>492</v>
      </c>
      <c r="I30" s="245" t="s">
        <v>493</v>
      </c>
    </row>
    <row r="31" spans="5:9" hidden="1">
      <c r="H31" s="244" t="s">
        <v>494</v>
      </c>
      <c r="I31" s="245" t="s">
        <v>338</v>
      </c>
    </row>
    <row r="32" spans="5:9" hidden="1">
      <c r="H32" s="244" t="s">
        <v>495</v>
      </c>
      <c r="I32" s="245" t="s">
        <v>496</v>
      </c>
    </row>
    <row r="33" spans="8:9" hidden="1">
      <c r="H33" s="244" t="s">
        <v>497</v>
      </c>
      <c r="I33" s="245" t="s">
        <v>498</v>
      </c>
    </row>
    <row r="34" spans="8:9" hidden="1">
      <c r="H34" s="244" t="s">
        <v>499</v>
      </c>
      <c r="I34" s="245" t="s">
        <v>500</v>
      </c>
    </row>
    <row r="35" spans="8:9" hidden="1">
      <c r="H35" s="244" t="s">
        <v>501</v>
      </c>
      <c r="I35" s="245" t="s">
        <v>502</v>
      </c>
    </row>
    <row r="36" spans="8:9" hidden="1">
      <c r="H36" s="244" t="s">
        <v>503</v>
      </c>
      <c r="I36" s="245" t="s">
        <v>504</v>
      </c>
    </row>
    <row r="37" spans="8:9" hidden="1">
      <c r="H37" s="244" t="s">
        <v>505</v>
      </c>
      <c r="I37" s="245" t="s">
        <v>506</v>
      </c>
    </row>
    <row r="38" spans="8:9" hidden="1">
      <c r="H38" s="244" t="s">
        <v>507</v>
      </c>
      <c r="I38" s="245" t="s">
        <v>508</v>
      </c>
    </row>
    <row r="39" spans="8:9" hidden="1">
      <c r="H39" s="244" t="s">
        <v>509</v>
      </c>
      <c r="I39" s="245" t="s">
        <v>510</v>
      </c>
    </row>
    <row r="40" spans="8:9" hidden="1">
      <c r="H40" s="244" t="s">
        <v>511</v>
      </c>
      <c r="I40" s="245" t="s">
        <v>512</v>
      </c>
    </row>
    <row r="41" spans="8:9" hidden="1">
      <c r="H41" s="244" t="s">
        <v>513</v>
      </c>
      <c r="I41" s="245" t="s">
        <v>514</v>
      </c>
    </row>
    <row r="42" spans="8:9" hidden="1">
      <c r="H42" s="244" t="s">
        <v>515</v>
      </c>
      <c r="I42" s="245" t="s">
        <v>516</v>
      </c>
    </row>
    <row r="43" spans="8:9" hidden="1">
      <c r="H43" s="244" t="s">
        <v>517</v>
      </c>
      <c r="I43" s="245" t="s">
        <v>518</v>
      </c>
    </row>
    <row r="44" spans="8:9" hidden="1">
      <c r="H44" s="244" t="s">
        <v>519</v>
      </c>
      <c r="I44" s="245" t="s">
        <v>520</v>
      </c>
    </row>
    <row r="45" spans="8:9" hidden="1">
      <c r="H45" s="244" t="s">
        <v>521</v>
      </c>
      <c r="I45" s="245" t="s">
        <v>522</v>
      </c>
    </row>
    <row r="46" spans="8:9" hidden="1">
      <c r="H46" s="244" t="s">
        <v>523</v>
      </c>
      <c r="I46" s="245" t="s">
        <v>524</v>
      </c>
    </row>
    <row r="47" spans="8:9" hidden="1">
      <c r="H47" s="244" t="s">
        <v>525</v>
      </c>
      <c r="I47" s="245" t="s">
        <v>526</v>
      </c>
    </row>
    <row r="48" spans="8:9" hidden="1">
      <c r="H48" s="244" t="s">
        <v>527</v>
      </c>
      <c r="I48" s="245" t="s">
        <v>528</v>
      </c>
    </row>
    <row r="49" spans="8:9" hidden="1">
      <c r="H49" s="244" t="s">
        <v>529</v>
      </c>
      <c r="I49" s="245" t="s">
        <v>530</v>
      </c>
    </row>
    <row r="50" spans="8:9" hidden="1">
      <c r="H50" s="244" t="s">
        <v>531</v>
      </c>
      <c r="I50" s="245" t="s">
        <v>532</v>
      </c>
    </row>
    <row r="51" spans="8:9" hidden="1">
      <c r="H51" s="244" t="s">
        <v>533</v>
      </c>
      <c r="I51" s="245" t="s">
        <v>534</v>
      </c>
    </row>
    <row r="52" spans="8:9" hidden="1">
      <c r="H52" s="244" t="s">
        <v>535</v>
      </c>
      <c r="I52" s="245" t="s">
        <v>536</v>
      </c>
    </row>
    <row r="53" spans="8:9" hidden="1">
      <c r="H53" s="244" t="s">
        <v>537</v>
      </c>
      <c r="I53" s="245" t="s">
        <v>538</v>
      </c>
    </row>
    <row r="54" spans="8:9" hidden="1">
      <c r="H54" s="244" t="s">
        <v>539</v>
      </c>
      <c r="I54" s="245" t="s">
        <v>540</v>
      </c>
    </row>
    <row r="55" spans="8:9" hidden="1">
      <c r="H55" s="244" t="s">
        <v>541</v>
      </c>
      <c r="I55" s="245" t="s">
        <v>542</v>
      </c>
    </row>
    <row r="56" spans="8:9" hidden="1">
      <c r="H56" s="244" t="s">
        <v>543</v>
      </c>
      <c r="I56" s="245" t="s">
        <v>544</v>
      </c>
    </row>
    <row r="57" spans="8:9" hidden="1">
      <c r="H57" s="244" t="s">
        <v>545</v>
      </c>
      <c r="I57" s="245" t="s">
        <v>546</v>
      </c>
    </row>
    <row r="58" spans="8:9" hidden="1">
      <c r="H58" s="244" t="s">
        <v>547</v>
      </c>
      <c r="I58" s="245" t="s">
        <v>548</v>
      </c>
    </row>
    <row r="59" spans="8:9" hidden="1">
      <c r="H59" s="244" t="s">
        <v>549</v>
      </c>
      <c r="I59" s="245" t="s">
        <v>550</v>
      </c>
    </row>
    <row r="60" spans="8:9" hidden="1">
      <c r="H60" s="244" t="s">
        <v>551</v>
      </c>
      <c r="I60" s="245" t="s">
        <v>552</v>
      </c>
    </row>
    <row r="61" spans="8:9" hidden="1">
      <c r="H61" s="244" t="s">
        <v>553</v>
      </c>
      <c r="I61" s="245" t="s">
        <v>554</v>
      </c>
    </row>
    <row r="62" spans="8:9" hidden="1">
      <c r="H62" s="244" t="s">
        <v>555</v>
      </c>
      <c r="I62" s="245" t="s">
        <v>556</v>
      </c>
    </row>
    <row r="63" spans="8:9" hidden="1">
      <c r="H63" s="244" t="s">
        <v>557</v>
      </c>
      <c r="I63" s="245" t="s">
        <v>558</v>
      </c>
    </row>
    <row r="64" spans="8:9" hidden="1">
      <c r="H64" s="244" t="s">
        <v>559</v>
      </c>
      <c r="I64" s="245" t="s">
        <v>560</v>
      </c>
    </row>
    <row r="65" spans="8:9" hidden="1">
      <c r="H65" s="244" t="s">
        <v>561</v>
      </c>
      <c r="I65" s="245" t="s">
        <v>562</v>
      </c>
    </row>
    <row r="66" spans="8:9" hidden="1">
      <c r="H66" s="244" t="s">
        <v>563</v>
      </c>
      <c r="I66" s="245" t="s">
        <v>564</v>
      </c>
    </row>
    <row r="67" spans="8:9" hidden="1">
      <c r="H67" s="244" t="s">
        <v>565</v>
      </c>
      <c r="I67" s="245" t="s">
        <v>566</v>
      </c>
    </row>
    <row r="68" spans="8:9" hidden="1">
      <c r="H68" s="244" t="s">
        <v>567</v>
      </c>
      <c r="I68" s="245" t="s">
        <v>568</v>
      </c>
    </row>
    <row r="69" spans="8:9" hidden="1">
      <c r="H69" s="244" t="s">
        <v>569</v>
      </c>
      <c r="I69" s="245" t="s">
        <v>570</v>
      </c>
    </row>
    <row r="70" spans="8:9" hidden="1">
      <c r="H70" s="244" t="s">
        <v>571</v>
      </c>
      <c r="I70" s="245" t="s">
        <v>572</v>
      </c>
    </row>
    <row r="71" spans="8:9" hidden="1">
      <c r="H71" s="244" t="s">
        <v>573</v>
      </c>
      <c r="I71" s="245" t="s">
        <v>574</v>
      </c>
    </row>
    <row r="72" spans="8:9" hidden="1">
      <c r="H72" s="244" t="s">
        <v>575</v>
      </c>
      <c r="I72" s="245" t="s">
        <v>576</v>
      </c>
    </row>
    <row r="73" spans="8:9" hidden="1">
      <c r="H73" s="244" t="s">
        <v>577</v>
      </c>
      <c r="I73" s="245" t="s">
        <v>578</v>
      </c>
    </row>
    <row r="74" spans="8:9" hidden="1">
      <c r="H74" s="244" t="s">
        <v>579</v>
      </c>
      <c r="I74" s="245" t="s">
        <v>580</v>
      </c>
    </row>
    <row r="75" spans="8:9" hidden="1">
      <c r="H75" s="244" t="s">
        <v>581</v>
      </c>
      <c r="I75" s="245" t="s">
        <v>582</v>
      </c>
    </row>
    <row r="76" spans="8:9" hidden="1">
      <c r="H76" s="244" t="s">
        <v>583</v>
      </c>
      <c r="I76" s="245" t="s">
        <v>584</v>
      </c>
    </row>
    <row r="77" spans="8:9" hidden="1">
      <c r="H77" s="244" t="s">
        <v>585</v>
      </c>
      <c r="I77" s="245" t="s">
        <v>586</v>
      </c>
    </row>
    <row r="78" spans="8:9" hidden="1">
      <c r="H78" s="244" t="s">
        <v>587</v>
      </c>
      <c r="I78" s="245" t="s">
        <v>588</v>
      </c>
    </row>
    <row r="79" spans="8:9" hidden="1">
      <c r="H79" s="244" t="s">
        <v>589</v>
      </c>
      <c r="I79" s="245" t="s">
        <v>590</v>
      </c>
    </row>
    <row r="80" spans="8:9" hidden="1">
      <c r="H80" s="244" t="s">
        <v>591</v>
      </c>
      <c r="I80" s="245" t="s">
        <v>592</v>
      </c>
    </row>
    <row r="81" spans="8:9" hidden="1">
      <c r="H81" s="244" t="s">
        <v>593</v>
      </c>
      <c r="I81" s="245" t="s">
        <v>594</v>
      </c>
    </row>
    <row r="82" spans="8:9" hidden="1">
      <c r="H82" s="244" t="s">
        <v>595</v>
      </c>
      <c r="I82" s="245" t="s">
        <v>596</v>
      </c>
    </row>
    <row r="83" spans="8:9" hidden="1">
      <c r="H83" s="244" t="s">
        <v>597</v>
      </c>
      <c r="I83" s="245" t="s">
        <v>598</v>
      </c>
    </row>
    <row r="84" spans="8:9" hidden="1">
      <c r="H84" s="244" t="s">
        <v>599</v>
      </c>
      <c r="I84" s="245" t="s">
        <v>600</v>
      </c>
    </row>
    <row r="85" spans="8:9" hidden="1">
      <c r="H85" s="244" t="s">
        <v>601</v>
      </c>
      <c r="I85" s="245" t="s">
        <v>602</v>
      </c>
    </row>
    <row r="86" spans="8:9" hidden="1">
      <c r="H86" s="244" t="s">
        <v>603</v>
      </c>
      <c r="I86" s="245" t="s">
        <v>604</v>
      </c>
    </row>
    <row r="87" spans="8:9" hidden="1">
      <c r="H87" s="244" t="s">
        <v>605</v>
      </c>
      <c r="I87" s="245" t="s">
        <v>606</v>
      </c>
    </row>
    <row r="88" spans="8:9" hidden="1">
      <c r="H88" s="244" t="s">
        <v>607</v>
      </c>
      <c r="I88" s="245" t="s">
        <v>608</v>
      </c>
    </row>
    <row r="89" spans="8:9" hidden="1">
      <c r="H89" s="244" t="s">
        <v>609</v>
      </c>
      <c r="I89" s="245" t="s">
        <v>610</v>
      </c>
    </row>
    <row r="90" spans="8:9" hidden="1">
      <c r="H90" s="244" t="s">
        <v>611</v>
      </c>
      <c r="I90" s="245" t="s">
        <v>612</v>
      </c>
    </row>
    <row r="91" spans="8:9" hidden="1">
      <c r="H91" s="244" t="s">
        <v>613</v>
      </c>
      <c r="I91" s="245" t="s">
        <v>614</v>
      </c>
    </row>
    <row r="92" spans="8:9" hidden="1">
      <c r="H92" s="244" t="s">
        <v>615</v>
      </c>
      <c r="I92" s="245" t="s">
        <v>616</v>
      </c>
    </row>
    <row r="93" spans="8:9" hidden="1">
      <c r="H93" s="244" t="s">
        <v>617</v>
      </c>
      <c r="I93" s="245" t="s">
        <v>618</v>
      </c>
    </row>
    <row r="94" spans="8:9" hidden="1">
      <c r="H94" s="244" t="s">
        <v>619</v>
      </c>
      <c r="I94" s="245" t="s">
        <v>620</v>
      </c>
    </row>
    <row r="95" spans="8:9" hidden="1">
      <c r="H95" s="244" t="s">
        <v>621</v>
      </c>
      <c r="I95" s="245" t="s">
        <v>622</v>
      </c>
    </row>
    <row r="96" spans="8:9" hidden="1">
      <c r="H96" s="244" t="s">
        <v>623</v>
      </c>
      <c r="I96" s="245" t="s">
        <v>624</v>
      </c>
    </row>
    <row r="97" spans="8:9" hidden="1">
      <c r="H97" s="244" t="s">
        <v>625</v>
      </c>
      <c r="I97" s="245" t="s">
        <v>626</v>
      </c>
    </row>
    <row r="98" spans="8:9" hidden="1">
      <c r="H98" s="244" t="s">
        <v>627</v>
      </c>
      <c r="I98" s="245" t="s">
        <v>628</v>
      </c>
    </row>
    <row r="99" spans="8:9" hidden="1">
      <c r="H99" s="244" t="s">
        <v>629</v>
      </c>
      <c r="I99" s="245" t="s">
        <v>630</v>
      </c>
    </row>
    <row r="100" spans="8:9" hidden="1">
      <c r="H100" s="244" t="s">
        <v>631</v>
      </c>
      <c r="I100" s="245" t="s">
        <v>632</v>
      </c>
    </row>
    <row r="101" spans="8:9" hidden="1">
      <c r="H101" s="244" t="s">
        <v>633</v>
      </c>
      <c r="I101" s="245" t="s">
        <v>634</v>
      </c>
    </row>
    <row r="102" spans="8:9" hidden="1">
      <c r="H102" s="244" t="s">
        <v>635</v>
      </c>
      <c r="I102" s="245" t="s">
        <v>636</v>
      </c>
    </row>
    <row r="103" spans="8:9" hidden="1">
      <c r="H103" s="244" t="s">
        <v>637</v>
      </c>
      <c r="I103" s="245" t="s">
        <v>638</v>
      </c>
    </row>
    <row r="104" spans="8:9" hidden="1">
      <c r="H104" s="244" t="s">
        <v>639</v>
      </c>
      <c r="I104" s="245" t="s">
        <v>640</v>
      </c>
    </row>
    <row r="105" spans="8:9" hidden="1">
      <c r="H105" s="244" t="s">
        <v>641</v>
      </c>
      <c r="I105" s="245" t="s">
        <v>642</v>
      </c>
    </row>
    <row r="106" spans="8:9" hidden="1">
      <c r="H106" s="244" t="s">
        <v>643</v>
      </c>
      <c r="I106" s="245" t="s">
        <v>644</v>
      </c>
    </row>
    <row r="107" spans="8:9" hidden="1">
      <c r="H107" s="244" t="s">
        <v>645</v>
      </c>
      <c r="I107" s="245" t="s">
        <v>646</v>
      </c>
    </row>
    <row r="108" spans="8:9" hidden="1">
      <c r="H108" s="244" t="s">
        <v>647</v>
      </c>
      <c r="I108" s="245" t="s">
        <v>648</v>
      </c>
    </row>
    <row r="109" spans="8:9" hidden="1">
      <c r="H109" s="244" t="s">
        <v>649</v>
      </c>
      <c r="I109" s="245" t="s">
        <v>650</v>
      </c>
    </row>
    <row r="110" spans="8:9" hidden="1">
      <c r="H110" s="244" t="s">
        <v>651</v>
      </c>
      <c r="I110" s="245" t="s">
        <v>652</v>
      </c>
    </row>
    <row r="111" spans="8:9" hidden="1">
      <c r="H111" s="244" t="s">
        <v>653</v>
      </c>
      <c r="I111" s="245" t="s">
        <v>654</v>
      </c>
    </row>
    <row r="112" spans="8:9" ht="15.75" hidden="1" thickBot="1">
      <c r="H112" s="254" t="s">
        <v>655</v>
      </c>
      <c r="I112" s="255" t="s">
        <v>656</v>
      </c>
    </row>
    <row r="113" spans="1:13" hidden="1"/>
    <row r="114" spans="1:13" hidden="1"/>
    <row r="115" spans="1:13" ht="48" customHeight="1">
      <c r="A115" s="742" t="s">
        <v>657</v>
      </c>
      <c r="B115" s="742"/>
      <c r="C115" s="742"/>
      <c r="D115" s="742"/>
      <c r="E115" s="742"/>
      <c r="F115" s="742"/>
      <c r="G115" s="742"/>
      <c r="H115" s="742"/>
      <c r="I115" s="742"/>
      <c r="J115" s="742"/>
      <c r="K115" s="742"/>
      <c r="L115" s="742"/>
      <c r="M115" s="742"/>
    </row>
    <row r="116" spans="1:13" ht="16.5" thickBot="1">
      <c r="A116" s="256"/>
    </row>
    <row r="117" spans="1:13" ht="16.149999999999999" customHeight="1" thickBot="1">
      <c r="A117" s="743" t="s">
        <v>658</v>
      </c>
      <c r="B117" s="744"/>
      <c r="C117" s="744"/>
      <c r="D117" s="744"/>
      <c r="E117" s="744"/>
      <c r="F117" s="744"/>
      <c r="G117" s="744"/>
      <c r="H117" s="744"/>
      <c r="I117" s="744"/>
      <c r="J117" s="744"/>
      <c r="K117" s="744"/>
      <c r="L117" s="744"/>
      <c r="M117" s="745"/>
    </row>
    <row r="118" spans="1:13" ht="16.5" thickBot="1">
      <c r="A118" s="257" t="s">
        <v>391</v>
      </c>
      <c r="B118" s="258">
        <v>1</v>
      </c>
      <c r="C118" s="746" t="str">
        <f>IF(B118="","",VLOOKUP(B118,A,2,0))</f>
        <v>GOBIERNO</v>
      </c>
      <c r="D118" s="747"/>
      <c r="E118" s="747"/>
      <c r="F118" s="747"/>
      <c r="G118" s="747"/>
      <c r="H118" s="747"/>
      <c r="I118" s="747"/>
      <c r="J118" s="747"/>
      <c r="K118" s="747"/>
      <c r="L118" s="747"/>
      <c r="M118" s="748"/>
    </row>
    <row r="119" spans="1:13" ht="16.5" thickBot="1">
      <c r="A119" s="257" t="s">
        <v>659</v>
      </c>
      <c r="B119" s="258">
        <v>3.2</v>
      </c>
      <c r="C119" s="746" t="s">
        <v>446</v>
      </c>
      <c r="D119" s="747"/>
      <c r="E119" s="747"/>
      <c r="F119" s="747"/>
      <c r="G119" s="747"/>
      <c r="H119" s="747"/>
      <c r="I119" s="747"/>
      <c r="J119" s="747"/>
      <c r="K119" s="747"/>
      <c r="L119" s="747"/>
      <c r="M119" s="748"/>
    </row>
    <row r="120" spans="1:13" ht="16.5" thickBot="1">
      <c r="A120" s="257" t="s">
        <v>660</v>
      </c>
      <c r="B120" s="258" t="s">
        <v>575</v>
      </c>
      <c r="C120" s="746" t="s">
        <v>209</v>
      </c>
      <c r="D120" s="747"/>
      <c r="E120" s="747"/>
      <c r="F120" s="747"/>
      <c r="G120" s="747"/>
      <c r="H120" s="747"/>
      <c r="I120" s="747"/>
      <c r="J120" s="747"/>
      <c r="K120" s="747"/>
      <c r="L120" s="747"/>
      <c r="M120" s="748"/>
    </row>
    <row r="121" spans="1:13">
      <c r="A121" s="259"/>
    </row>
    <row r="122" spans="1:13" ht="15.75" thickBot="1">
      <c r="A122" s="259"/>
    </row>
    <row r="123" spans="1:13" ht="16.149999999999999" customHeight="1" thickBot="1">
      <c r="A123" s="743" t="s">
        <v>661</v>
      </c>
      <c r="B123" s="744"/>
      <c r="C123" s="744"/>
      <c r="D123" s="744"/>
      <c r="E123" s="744"/>
      <c r="F123" s="744"/>
      <c r="G123" s="744"/>
      <c r="H123" s="744"/>
      <c r="I123" s="744"/>
      <c r="J123" s="744"/>
      <c r="K123" s="744"/>
      <c r="L123" s="744"/>
      <c r="M123" s="745"/>
    </row>
    <row r="124" spans="1:13" ht="16.5" thickBot="1">
      <c r="A124" s="257" t="s">
        <v>662</v>
      </c>
      <c r="B124" s="258"/>
      <c r="C124" s="746"/>
      <c r="D124" s="747"/>
      <c r="E124" s="747"/>
      <c r="F124" s="747"/>
      <c r="G124" s="747"/>
      <c r="H124" s="747"/>
      <c r="I124" s="747"/>
      <c r="J124" s="747"/>
      <c r="K124" s="747"/>
      <c r="L124" s="747"/>
      <c r="M124" s="748"/>
    </row>
    <row r="125" spans="1:13" ht="16.5" thickBot="1">
      <c r="A125" s="257" t="s">
        <v>180</v>
      </c>
      <c r="B125" s="258"/>
      <c r="C125" s="746"/>
      <c r="D125" s="747"/>
      <c r="E125" s="747"/>
      <c r="F125" s="747"/>
      <c r="G125" s="747"/>
      <c r="H125" s="747"/>
      <c r="I125" s="747"/>
      <c r="J125" s="747"/>
      <c r="K125" s="747"/>
      <c r="L125" s="747"/>
      <c r="M125" s="748"/>
    </row>
    <row r="126" spans="1:13" ht="16.5" thickBot="1">
      <c r="A126" s="257" t="s">
        <v>169</v>
      </c>
      <c r="B126" s="258"/>
      <c r="C126" s="749" t="s">
        <v>131</v>
      </c>
      <c r="D126" s="750"/>
      <c r="E126" s="750"/>
      <c r="F126" s="750"/>
      <c r="G126" s="750"/>
      <c r="H126" s="750"/>
      <c r="I126" s="750"/>
      <c r="J126" s="750"/>
      <c r="K126" s="750"/>
      <c r="L126" s="750"/>
      <c r="M126" s="751"/>
    </row>
    <row r="127" spans="1:13" ht="74.25" customHeight="1" thickBot="1">
      <c r="A127" s="260" t="s">
        <v>663</v>
      </c>
      <c r="B127" s="261"/>
      <c r="C127" s="752" t="s">
        <v>664</v>
      </c>
      <c r="D127" s="753"/>
      <c r="E127" s="753"/>
      <c r="F127" s="753"/>
      <c r="G127" s="753"/>
      <c r="H127" s="753"/>
      <c r="I127" s="753"/>
      <c r="J127" s="753"/>
      <c r="K127" s="753"/>
      <c r="L127" s="753"/>
      <c r="M127" s="754"/>
    </row>
    <row r="128" spans="1:13">
      <c r="A128" s="259" t="s">
        <v>665</v>
      </c>
    </row>
    <row r="129" spans="1:25" ht="15.75" thickBot="1">
      <c r="A129" s="259"/>
    </row>
    <row r="130" spans="1:25" ht="16.149999999999999" customHeight="1" thickBot="1">
      <c r="A130" s="755" t="s">
        <v>666</v>
      </c>
      <c r="B130" s="756"/>
      <c r="C130" s="756"/>
      <c r="D130" s="756"/>
      <c r="E130" s="756"/>
      <c r="F130" s="756"/>
      <c r="G130" s="756"/>
      <c r="H130" s="756"/>
      <c r="I130" s="756"/>
      <c r="J130" s="756"/>
      <c r="K130" s="756"/>
      <c r="L130" s="756"/>
      <c r="M130" s="757"/>
    </row>
    <row r="131" spans="1:25" ht="15.75">
      <c r="A131" s="262" t="s">
        <v>667</v>
      </c>
      <c r="B131" s="263">
        <v>1</v>
      </c>
      <c r="C131" s="740" t="s">
        <v>668</v>
      </c>
      <c r="D131" s="740"/>
      <c r="E131" s="740"/>
      <c r="F131" s="740"/>
      <c r="G131" s="740"/>
      <c r="H131" s="740"/>
      <c r="I131" s="740"/>
      <c r="J131" s="740"/>
      <c r="K131" s="740"/>
      <c r="L131" s="740"/>
      <c r="M131" s="741"/>
      <c r="N131" s="264"/>
    </row>
    <row r="132" spans="1:25" ht="15.75">
      <c r="A132" s="265" t="s">
        <v>359</v>
      </c>
      <c r="B132" s="266"/>
      <c r="C132" s="758" t="s">
        <v>669</v>
      </c>
      <c r="D132" s="758"/>
      <c r="E132" s="758"/>
      <c r="F132" s="758"/>
      <c r="G132" s="758"/>
      <c r="H132" s="758"/>
      <c r="I132" s="758"/>
      <c r="J132" s="758"/>
      <c r="K132" s="758"/>
      <c r="L132" s="758"/>
      <c r="M132" s="759"/>
    </row>
    <row r="133" spans="1:25" ht="16.149999999999999" customHeight="1">
      <c r="A133" s="265" t="s">
        <v>670</v>
      </c>
      <c r="B133" s="266"/>
      <c r="C133" s="760">
        <v>1350</v>
      </c>
      <c r="D133" s="760"/>
      <c r="E133" s="760"/>
      <c r="F133" s="760"/>
      <c r="G133" s="760"/>
      <c r="H133" s="760"/>
      <c r="I133" s="760"/>
      <c r="J133" s="760"/>
      <c r="K133" s="760"/>
      <c r="L133" s="760"/>
      <c r="M133" s="761"/>
    </row>
    <row r="134" spans="1:25" ht="16.149999999999999" customHeight="1">
      <c r="A134" s="762" t="s">
        <v>671</v>
      </c>
      <c r="B134" s="765"/>
      <c r="C134" s="769" t="s">
        <v>672</v>
      </c>
      <c r="D134" s="770"/>
      <c r="E134" s="770"/>
      <c r="F134" s="770"/>
      <c r="G134" s="770"/>
      <c r="H134" s="770"/>
      <c r="I134" s="770"/>
      <c r="J134" s="770"/>
      <c r="K134" s="770"/>
      <c r="L134" s="770"/>
      <c r="M134" s="771"/>
    </row>
    <row r="135" spans="1:25" ht="16.149999999999999" customHeight="1" thickBot="1">
      <c r="A135" s="763"/>
      <c r="B135" s="766"/>
      <c r="C135" s="772" t="s">
        <v>673</v>
      </c>
      <c r="D135" s="773"/>
      <c r="E135" s="773"/>
      <c r="F135" s="773"/>
      <c r="G135" s="773"/>
      <c r="H135" s="773"/>
      <c r="I135" s="773"/>
      <c r="J135" s="773"/>
      <c r="K135" s="773"/>
      <c r="L135" s="773"/>
      <c r="M135" s="774"/>
    </row>
    <row r="136" spans="1:25" ht="49.5" customHeight="1" thickBot="1">
      <c r="A136" s="763"/>
      <c r="B136" s="767"/>
      <c r="C136" s="775" t="s">
        <v>674</v>
      </c>
      <c r="D136" s="776"/>
      <c r="E136" s="776"/>
      <c r="F136" s="776"/>
      <c r="G136" s="776"/>
      <c r="H136" s="776"/>
      <c r="I136" s="776"/>
      <c r="J136" s="776"/>
      <c r="K136" s="776"/>
      <c r="L136" s="776"/>
      <c r="M136" s="777"/>
    </row>
    <row r="137" spans="1:25" ht="15.75">
      <c r="A137" s="763"/>
      <c r="B137" s="766"/>
      <c r="C137" s="778" t="s">
        <v>675</v>
      </c>
      <c r="D137" s="779"/>
      <c r="E137" s="779"/>
      <c r="F137" s="779"/>
      <c r="G137" s="779"/>
      <c r="H137" s="779"/>
      <c r="I137" s="779"/>
      <c r="J137" s="779"/>
      <c r="K137" s="779"/>
      <c r="L137" s="779"/>
      <c r="M137" s="780"/>
    </row>
    <row r="138" spans="1:25" ht="16.149999999999999" customHeight="1">
      <c r="A138" s="763"/>
      <c r="B138" s="766"/>
      <c r="C138" s="781"/>
      <c r="D138" s="782"/>
      <c r="E138" s="782"/>
      <c r="F138" s="782"/>
      <c r="G138" s="782"/>
      <c r="H138" s="782"/>
      <c r="I138" s="782"/>
      <c r="J138" s="782"/>
      <c r="K138" s="782"/>
      <c r="L138" s="782"/>
      <c r="M138" s="783"/>
    </row>
    <row r="139" spans="1:25" ht="15.75" customHeight="1">
      <c r="A139" s="764"/>
      <c r="B139" s="768"/>
      <c r="C139" s="781"/>
      <c r="D139" s="782"/>
      <c r="E139" s="782"/>
      <c r="F139" s="782"/>
      <c r="G139" s="782"/>
      <c r="H139" s="782"/>
      <c r="I139" s="782"/>
      <c r="J139" s="782"/>
      <c r="K139" s="782"/>
      <c r="L139" s="782"/>
      <c r="M139" s="783"/>
    </row>
    <row r="140" spans="1:25" ht="15.75">
      <c r="A140" s="265" t="s">
        <v>88</v>
      </c>
      <c r="B140" s="267" t="s">
        <v>676</v>
      </c>
      <c r="C140" s="267" t="s">
        <v>677</v>
      </c>
      <c r="D140" s="267" t="s">
        <v>678</v>
      </c>
      <c r="E140" s="267" t="s">
        <v>679</v>
      </c>
      <c r="F140" s="267" t="s">
        <v>678</v>
      </c>
      <c r="G140" s="267" t="s">
        <v>680</v>
      </c>
      <c r="H140" s="267" t="s">
        <v>680</v>
      </c>
      <c r="I140" s="267" t="s">
        <v>679</v>
      </c>
      <c r="J140" s="267" t="s">
        <v>681</v>
      </c>
      <c r="K140" s="267" t="s">
        <v>682</v>
      </c>
      <c r="L140" s="267" t="s">
        <v>683</v>
      </c>
      <c r="M140" s="268" t="s">
        <v>684</v>
      </c>
    </row>
    <row r="141" spans="1:25" s="213" customFormat="1" ht="16.5" thickBot="1">
      <c r="A141" s="269">
        <f>SUM(B141:M141)</f>
        <v>1</v>
      </c>
      <c r="B141" s="270">
        <v>0</v>
      </c>
      <c r="C141" s="270">
        <v>0.33</v>
      </c>
      <c r="D141" s="270">
        <v>0</v>
      </c>
      <c r="E141" s="270">
        <v>0</v>
      </c>
      <c r="F141" s="270">
        <v>0.34</v>
      </c>
      <c r="G141" s="270">
        <v>0</v>
      </c>
      <c r="H141" s="270">
        <v>0</v>
      </c>
      <c r="I141" s="270">
        <v>0</v>
      </c>
      <c r="J141" s="270">
        <v>0.33</v>
      </c>
      <c r="K141" s="270">
        <v>0</v>
      </c>
      <c r="L141" s="270">
        <v>0</v>
      </c>
      <c r="M141" s="271">
        <v>0</v>
      </c>
    </row>
    <row r="142" spans="1:25" s="213" customFormat="1" ht="16.5" thickBot="1">
      <c r="A142" s="272"/>
      <c r="B142" s="273"/>
      <c r="C142" s="273"/>
      <c r="D142" s="273"/>
      <c r="E142" s="273"/>
      <c r="F142" s="273"/>
      <c r="G142" s="273"/>
      <c r="H142" s="273"/>
      <c r="I142" s="273"/>
      <c r="J142" s="273"/>
      <c r="K142" s="273"/>
      <c r="L142" s="273"/>
      <c r="M142" s="274"/>
    </row>
    <row r="143" spans="1:25" ht="16.149999999999999" customHeight="1" thickBot="1">
      <c r="A143" s="755" t="s">
        <v>685</v>
      </c>
      <c r="B143" s="756"/>
      <c r="C143" s="756"/>
      <c r="D143" s="756"/>
      <c r="E143" s="756"/>
      <c r="F143" s="756"/>
      <c r="G143" s="756"/>
      <c r="H143" s="756"/>
      <c r="I143" s="756"/>
      <c r="J143" s="756"/>
      <c r="K143" s="756"/>
      <c r="L143" s="756"/>
      <c r="M143" s="757"/>
      <c r="T143" s="213"/>
      <c r="U143" s="213"/>
      <c r="V143" s="213"/>
      <c r="W143" s="213"/>
      <c r="X143" s="213"/>
      <c r="Y143" s="213"/>
    </row>
    <row r="144" spans="1:25" ht="15.75" customHeight="1">
      <c r="A144" s="262" t="s">
        <v>686</v>
      </c>
      <c r="B144" s="263">
        <v>2</v>
      </c>
      <c r="C144" s="740" t="s">
        <v>687</v>
      </c>
      <c r="D144" s="740"/>
      <c r="E144" s="740"/>
      <c r="F144" s="740"/>
      <c r="G144" s="740"/>
      <c r="H144" s="740"/>
      <c r="I144" s="740"/>
      <c r="J144" s="740"/>
      <c r="K144" s="740"/>
      <c r="L144" s="740"/>
      <c r="M144" s="741"/>
      <c r="N144" s="264"/>
      <c r="T144" s="213"/>
      <c r="U144" s="213"/>
      <c r="V144" s="213"/>
      <c r="W144" s="213"/>
      <c r="X144" s="213"/>
      <c r="Y144" s="213"/>
    </row>
    <row r="145" spans="1:25" ht="15.75" customHeight="1">
      <c r="A145" s="265" t="s">
        <v>359</v>
      </c>
      <c r="B145" s="266"/>
      <c r="C145" s="758" t="s">
        <v>688</v>
      </c>
      <c r="D145" s="758"/>
      <c r="E145" s="758"/>
      <c r="F145" s="758"/>
      <c r="G145" s="758"/>
      <c r="H145" s="758"/>
      <c r="I145" s="758"/>
      <c r="J145" s="758"/>
      <c r="K145" s="758"/>
      <c r="L145" s="758"/>
      <c r="M145" s="759"/>
      <c r="T145" s="213"/>
      <c r="U145" s="213"/>
      <c r="V145" s="213"/>
      <c r="W145" s="213"/>
      <c r="X145" s="213"/>
      <c r="Y145" s="213"/>
    </row>
    <row r="146" spans="1:25" ht="16.149999999999999" customHeight="1">
      <c r="A146" s="265" t="s">
        <v>670</v>
      </c>
      <c r="B146" s="266"/>
      <c r="C146" s="760" t="s">
        <v>689</v>
      </c>
      <c r="D146" s="760"/>
      <c r="E146" s="760"/>
      <c r="F146" s="760"/>
      <c r="G146" s="760"/>
      <c r="H146" s="760"/>
      <c r="I146" s="760"/>
      <c r="J146" s="760"/>
      <c r="K146" s="760"/>
      <c r="L146" s="760"/>
      <c r="M146" s="761"/>
      <c r="T146" s="213"/>
      <c r="U146" s="213"/>
      <c r="V146" s="213"/>
      <c r="W146" s="213"/>
      <c r="X146" s="213"/>
      <c r="Y146" s="213"/>
    </row>
    <row r="147" spans="1:25" ht="15.6" customHeight="1">
      <c r="A147" s="762" t="s">
        <v>671</v>
      </c>
      <c r="B147" s="765"/>
      <c r="C147" s="769" t="s">
        <v>690</v>
      </c>
      <c r="D147" s="770"/>
      <c r="E147" s="770"/>
      <c r="F147" s="770"/>
      <c r="G147" s="770"/>
      <c r="H147" s="770"/>
      <c r="I147" s="770"/>
      <c r="J147" s="770"/>
      <c r="K147" s="770"/>
      <c r="L147" s="770"/>
      <c r="M147" s="771"/>
      <c r="T147" s="213"/>
      <c r="U147" s="213"/>
      <c r="V147" s="213"/>
      <c r="W147" s="213"/>
      <c r="X147" s="213"/>
      <c r="Y147" s="213"/>
    </row>
    <row r="148" spans="1:25" ht="15.6" customHeight="1" thickBot="1">
      <c r="A148" s="763"/>
      <c r="B148" s="766"/>
      <c r="C148" s="772" t="s">
        <v>691</v>
      </c>
      <c r="D148" s="773"/>
      <c r="E148" s="773"/>
      <c r="F148" s="773"/>
      <c r="G148" s="773"/>
      <c r="H148" s="773"/>
      <c r="I148" s="773"/>
      <c r="J148" s="773"/>
      <c r="K148" s="773"/>
      <c r="L148" s="773"/>
      <c r="M148" s="774"/>
      <c r="T148" s="275"/>
      <c r="U148" s="275"/>
      <c r="V148" s="275"/>
      <c r="W148" s="275"/>
      <c r="X148" s="275"/>
      <c r="Y148" s="275"/>
    </row>
    <row r="149" spans="1:25" ht="15.6" customHeight="1" thickBot="1">
      <c r="A149" s="763"/>
      <c r="B149" s="767"/>
      <c r="C149" s="775" t="s">
        <v>692</v>
      </c>
      <c r="D149" s="776"/>
      <c r="E149" s="776"/>
      <c r="F149" s="776"/>
      <c r="G149" s="776"/>
      <c r="H149" s="776"/>
      <c r="I149" s="776"/>
      <c r="J149" s="776"/>
      <c r="K149" s="776"/>
      <c r="L149" s="776"/>
      <c r="M149" s="777"/>
    </row>
    <row r="150" spans="1:25" ht="15.6" customHeight="1" thickBot="1">
      <c r="A150" s="763"/>
      <c r="B150" s="766"/>
      <c r="C150" s="775" t="s">
        <v>693</v>
      </c>
      <c r="D150" s="776"/>
      <c r="E150" s="776"/>
      <c r="F150" s="776"/>
      <c r="G150" s="776"/>
      <c r="H150" s="776"/>
      <c r="I150" s="776"/>
      <c r="J150" s="776"/>
      <c r="K150" s="776"/>
      <c r="L150" s="776"/>
      <c r="M150" s="777"/>
    </row>
    <row r="151" spans="1:25" ht="15.6" customHeight="1">
      <c r="A151" s="763"/>
      <c r="B151" s="766"/>
      <c r="C151" s="778" t="s">
        <v>694</v>
      </c>
      <c r="D151" s="779"/>
      <c r="E151" s="779"/>
      <c r="F151" s="779"/>
      <c r="G151" s="779"/>
      <c r="H151" s="779"/>
      <c r="I151" s="779"/>
      <c r="J151" s="779"/>
      <c r="K151" s="779"/>
      <c r="L151" s="779"/>
      <c r="M151" s="780"/>
    </row>
    <row r="152" spans="1:25" ht="15.6" customHeight="1">
      <c r="A152" s="764"/>
      <c r="B152" s="768"/>
      <c r="C152" s="778"/>
      <c r="D152" s="779"/>
      <c r="E152" s="779"/>
      <c r="F152" s="779"/>
      <c r="G152" s="779"/>
      <c r="H152" s="779"/>
      <c r="I152" s="779"/>
      <c r="J152" s="779"/>
      <c r="K152" s="779"/>
      <c r="L152" s="779"/>
      <c r="M152" s="780"/>
    </row>
    <row r="153" spans="1:25" ht="15.75" customHeight="1">
      <c r="A153" s="265" t="s">
        <v>88</v>
      </c>
      <c r="B153" s="267" t="s">
        <v>676</v>
      </c>
      <c r="C153" s="267" t="s">
        <v>677</v>
      </c>
      <c r="D153" s="267" t="s">
        <v>678</v>
      </c>
      <c r="E153" s="267" t="s">
        <v>679</v>
      </c>
      <c r="F153" s="267" t="s">
        <v>678</v>
      </c>
      <c r="G153" s="267" t="s">
        <v>680</v>
      </c>
      <c r="H153" s="267" t="s">
        <v>680</v>
      </c>
      <c r="I153" s="267" t="s">
        <v>679</v>
      </c>
      <c r="J153" s="267" t="s">
        <v>681</v>
      </c>
      <c r="K153" s="267" t="s">
        <v>682</v>
      </c>
      <c r="L153" s="267" t="s">
        <v>683</v>
      </c>
      <c r="M153" s="268" t="s">
        <v>684</v>
      </c>
    </row>
    <row r="154" spans="1:25" ht="16.5" thickBot="1">
      <c r="A154" s="269">
        <f>SUM(B154:M154)</f>
        <v>0.99999999999999978</v>
      </c>
      <c r="B154" s="270">
        <v>0.12</v>
      </c>
      <c r="C154" s="270">
        <v>0.08</v>
      </c>
      <c r="D154" s="270">
        <v>0.08</v>
      </c>
      <c r="E154" s="270">
        <v>0.08</v>
      </c>
      <c r="F154" s="270">
        <v>0.08</v>
      </c>
      <c r="G154" s="270">
        <v>0.08</v>
      </c>
      <c r="H154" s="270">
        <v>0.08</v>
      </c>
      <c r="I154" s="270">
        <v>0.08</v>
      </c>
      <c r="J154" s="270">
        <v>0.08</v>
      </c>
      <c r="K154" s="270">
        <v>0.08</v>
      </c>
      <c r="L154" s="270">
        <v>0.08</v>
      </c>
      <c r="M154" s="271">
        <v>0.08</v>
      </c>
      <c r="N154" s="213"/>
      <c r="O154" s="213"/>
      <c r="P154" s="213"/>
      <c r="Q154" s="213"/>
      <c r="R154" s="213"/>
      <c r="S154" s="213"/>
    </row>
    <row r="155" spans="1:25" s="213" customFormat="1" ht="16.5" customHeight="1" thickBot="1">
      <c r="A155" s="755" t="s">
        <v>695</v>
      </c>
      <c r="B155" s="756"/>
      <c r="C155" s="756"/>
      <c r="D155" s="756"/>
      <c r="E155" s="756"/>
      <c r="F155" s="756"/>
      <c r="G155" s="756"/>
      <c r="H155" s="756"/>
      <c r="I155" s="756"/>
      <c r="J155" s="756"/>
      <c r="K155" s="756"/>
      <c r="L155" s="756"/>
      <c r="M155" s="757"/>
      <c r="N155"/>
      <c r="O155"/>
      <c r="P155"/>
      <c r="Q155"/>
      <c r="R155"/>
      <c r="S155"/>
      <c r="T155"/>
      <c r="U155"/>
      <c r="V155"/>
      <c r="W155"/>
      <c r="X155"/>
      <c r="Y155"/>
    </row>
    <row r="156" spans="1:25" s="213" customFormat="1" ht="15.75" customHeight="1">
      <c r="A156" s="262" t="s">
        <v>695</v>
      </c>
      <c r="B156" s="263">
        <v>3</v>
      </c>
      <c r="C156" s="740" t="s">
        <v>696</v>
      </c>
      <c r="D156" s="740"/>
      <c r="E156" s="740"/>
      <c r="F156" s="740"/>
      <c r="G156" s="740"/>
      <c r="H156" s="740"/>
      <c r="I156" s="740"/>
      <c r="J156" s="740"/>
      <c r="K156" s="740"/>
      <c r="L156" s="740"/>
      <c r="M156" s="741"/>
      <c r="N156" s="264"/>
      <c r="O156"/>
      <c r="P156"/>
      <c r="Q156"/>
      <c r="R156"/>
      <c r="S156"/>
      <c r="T156"/>
      <c r="U156"/>
      <c r="V156"/>
      <c r="W156"/>
      <c r="X156"/>
      <c r="Y156"/>
    </row>
    <row r="157" spans="1:25" s="213" customFormat="1" ht="16.5" customHeight="1">
      <c r="A157" s="265" t="s">
        <v>359</v>
      </c>
      <c r="B157" s="266"/>
      <c r="C157" s="758" t="s">
        <v>697</v>
      </c>
      <c r="D157" s="758"/>
      <c r="E157" s="758"/>
      <c r="F157" s="758"/>
      <c r="G157" s="758"/>
      <c r="H157" s="758"/>
      <c r="I157" s="758"/>
      <c r="J157" s="758"/>
      <c r="K157" s="758"/>
      <c r="L157" s="758"/>
      <c r="M157" s="759"/>
      <c r="N157"/>
      <c r="O157"/>
      <c r="P157"/>
      <c r="Q157"/>
      <c r="R157"/>
      <c r="S157"/>
      <c r="T157"/>
      <c r="U157"/>
      <c r="V157"/>
      <c r="W157"/>
      <c r="X157"/>
      <c r="Y157"/>
    </row>
    <row r="158" spans="1:25" s="213" customFormat="1" ht="15.75" customHeight="1">
      <c r="A158" s="265" t="s">
        <v>670</v>
      </c>
      <c r="B158" s="266"/>
      <c r="C158" s="760">
        <v>2500</v>
      </c>
      <c r="D158" s="760"/>
      <c r="E158" s="760"/>
      <c r="F158" s="760"/>
      <c r="G158" s="760"/>
      <c r="H158" s="760"/>
      <c r="I158" s="760"/>
      <c r="J158" s="760"/>
      <c r="K158" s="760"/>
      <c r="L158" s="760"/>
      <c r="M158" s="761"/>
      <c r="N158"/>
      <c r="O158"/>
      <c r="P158"/>
      <c r="Q158"/>
      <c r="R158"/>
      <c r="S158"/>
      <c r="T158"/>
      <c r="U158"/>
      <c r="V158"/>
      <c r="W158"/>
      <c r="X158"/>
      <c r="Y158"/>
    </row>
    <row r="159" spans="1:25" s="213" customFormat="1" ht="15.75" customHeight="1">
      <c r="A159" s="762" t="s">
        <v>671</v>
      </c>
      <c r="B159" s="765"/>
      <c r="C159" s="769" t="s">
        <v>698</v>
      </c>
      <c r="D159" s="770"/>
      <c r="E159" s="770"/>
      <c r="F159" s="770"/>
      <c r="G159" s="770"/>
      <c r="H159" s="770"/>
      <c r="I159" s="770"/>
      <c r="J159" s="770"/>
      <c r="K159" s="770"/>
      <c r="L159" s="770"/>
      <c r="M159" s="771"/>
      <c r="N159"/>
      <c r="O159"/>
      <c r="P159"/>
      <c r="Q159"/>
      <c r="R159"/>
      <c r="S159"/>
      <c r="T159"/>
      <c r="U159"/>
      <c r="V159"/>
      <c r="W159"/>
      <c r="X159"/>
      <c r="Y159"/>
    </row>
    <row r="160" spans="1:25" s="213" customFormat="1" ht="16.5" customHeight="1" thickBot="1">
      <c r="A160" s="763"/>
      <c r="B160" s="766"/>
      <c r="C160" s="772" t="s">
        <v>699</v>
      </c>
      <c r="D160" s="773"/>
      <c r="E160" s="773"/>
      <c r="F160" s="773"/>
      <c r="G160" s="773"/>
      <c r="H160" s="773"/>
      <c r="I160" s="773"/>
      <c r="J160" s="773"/>
      <c r="K160" s="773"/>
      <c r="L160" s="773"/>
      <c r="M160" s="774"/>
      <c r="N160"/>
      <c r="O160"/>
      <c r="P160"/>
      <c r="Q160"/>
      <c r="R160"/>
      <c r="S160"/>
      <c r="T160"/>
      <c r="U160"/>
      <c r="V160"/>
      <c r="W160"/>
      <c r="X160"/>
      <c r="Y160"/>
    </row>
    <row r="161" spans="1:25" s="213" customFormat="1" ht="15.75" customHeight="1" thickBot="1">
      <c r="A161" s="763"/>
      <c r="B161" s="767"/>
      <c r="C161" s="775" t="s">
        <v>700</v>
      </c>
      <c r="D161" s="776"/>
      <c r="E161" s="776"/>
      <c r="F161" s="776"/>
      <c r="G161" s="776"/>
      <c r="H161" s="776"/>
      <c r="I161" s="776"/>
      <c r="J161" s="776"/>
      <c r="K161" s="776"/>
      <c r="L161" s="776"/>
      <c r="M161" s="777"/>
      <c r="N161"/>
      <c r="O161"/>
      <c r="P161"/>
      <c r="Q161"/>
      <c r="R161"/>
      <c r="S161"/>
      <c r="T161"/>
      <c r="U161"/>
      <c r="V161"/>
      <c r="W161"/>
      <c r="X161"/>
      <c r="Y161"/>
    </row>
    <row r="162" spans="1:25" s="213" customFormat="1" ht="15.75" customHeight="1" thickBot="1">
      <c r="A162" s="763"/>
      <c r="B162" s="766"/>
      <c r="C162" s="775" t="s">
        <v>701</v>
      </c>
      <c r="D162" s="776"/>
      <c r="E162" s="776"/>
      <c r="F162" s="776"/>
      <c r="G162" s="776"/>
      <c r="H162" s="776"/>
      <c r="I162" s="776"/>
      <c r="J162" s="776"/>
      <c r="K162" s="776"/>
      <c r="L162" s="776"/>
      <c r="M162" s="777"/>
      <c r="N162"/>
      <c r="O162"/>
      <c r="P162"/>
      <c r="Q162"/>
      <c r="R162"/>
      <c r="S162"/>
      <c r="T162"/>
      <c r="U162"/>
      <c r="V162"/>
      <c r="W162"/>
      <c r="X162"/>
      <c r="Y162"/>
    </row>
    <row r="163" spans="1:25" s="213" customFormat="1" ht="15.75" customHeight="1">
      <c r="A163" s="763"/>
      <c r="B163" s="766"/>
      <c r="C163" s="778"/>
      <c r="D163" s="779"/>
      <c r="E163" s="779"/>
      <c r="F163" s="779"/>
      <c r="G163" s="779"/>
      <c r="H163" s="779"/>
      <c r="I163" s="779"/>
      <c r="J163" s="779"/>
      <c r="K163" s="779"/>
      <c r="L163" s="779"/>
      <c r="M163" s="780"/>
      <c r="N163"/>
      <c r="O163"/>
      <c r="P163"/>
      <c r="Q163"/>
      <c r="R163"/>
      <c r="S163"/>
      <c r="T163"/>
      <c r="U163"/>
      <c r="V163"/>
      <c r="W163"/>
      <c r="X163"/>
      <c r="Y163"/>
    </row>
    <row r="164" spans="1:25" s="213" customFormat="1" ht="15.75" customHeight="1">
      <c r="A164" s="764"/>
      <c r="B164" s="768"/>
      <c r="C164" s="778"/>
      <c r="D164" s="779"/>
      <c r="E164" s="779"/>
      <c r="F164" s="779"/>
      <c r="G164" s="779"/>
      <c r="H164" s="779"/>
      <c r="I164" s="779"/>
      <c r="J164" s="779"/>
      <c r="K164" s="779"/>
      <c r="L164" s="779"/>
      <c r="M164" s="780"/>
      <c r="N164"/>
      <c r="O164"/>
      <c r="P164"/>
      <c r="Q164"/>
      <c r="R164"/>
      <c r="S164"/>
      <c r="T164" s="30"/>
      <c r="U164"/>
      <c r="V164"/>
      <c r="W164"/>
      <c r="X164"/>
      <c r="Y164"/>
    </row>
    <row r="165" spans="1:25" s="213" customFormat="1" ht="15.75" customHeight="1">
      <c r="A165" s="265" t="s">
        <v>88</v>
      </c>
      <c r="B165" s="267" t="s">
        <v>676</v>
      </c>
      <c r="C165" s="267" t="s">
        <v>677</v>
      </c>
      <c r="D165" s="267" t="s">
        <v>678</v>
      </c>
      <c r="E165" s="267" t="s">
        <v>679</v>
      </c>
      <c r="F165" s="267" t="s">
        <v>678</v>
      </c>
      <c r="G165" s="267" t="s">
        <v>680</v>
      </c>
      <c r="H165" s="267" t="s">
        <v>680</v>
      </c>
      <c r="I165" s="267" t="s">
        <v>679</v>
      </c>
      <c r="J165" s="267" t="s">
        <v>681</v>
      </c>
      <c r="K165" s="267" t="s">
        <v>682</v>
      </c>
      <c r="L165" s="267" t="s">
        <v>683</v>
      </c>
      <c r="M165" s="268" t="s">
        <v>684</v>
      </c>
      <c r="N165"/>
      <c r="O165"/>
      <c r="P165"/>
      <c r="Q165"/>
      <c r="R165"/>
      <c r="S165"/>
      <c r="T165"/>
      <c r="U165"/>
      <c r="V165"/>
      <c r="W165"/>
      <c r="X165"/>
      <c r="Y165"/>
    </row>
    <row r="166" spans="1:25" s="213" customFormat="1" ht="15.75" customHeight="1" thickBot="1">
      <c r="A166" s="269">
        <f>SUM(B166:M166)</f>
        <v>1</v>
      </c>
      <c r="B166" s="270">
        <v>0</v>
      </c>
      <c r="C166" s="270">
        <v>0</v>
      </c>
      <c r="D166" s="270">
        <v>0</v>
      </c>
      <c r="E166" s="270">
        <v>0.5</v>
      </c>
      <c r="F166" s="270">
        <v>0.5</v>
      </c>
      <c r="G166" s="270">
        <v>0</v>
      </c>
      <c r="H166" s="270">
        <v>0</v>
      </c>
      <c r="I166" s="270">
        <v>0</v>
      </c>
      <c r="J166" s="270">
        <v>0</v>
      </c>
      <c r="K166" s="270">
        <v>0</v>
      </c>
      <c r="L166" s="270">
        <v>0</v>
      </c>
      <c r="M166" s="271">
        <v>0</v>
      </c>
      <c r="T166"/>
      <c r="U166"/>
      <c r="V166"/>
      <c r="W166"/>
      <c r="X166"/>
      <c r="Y166"/>
    </row>
    <row r="167" spans="1:25" s="213" customFormat="1" ht="16.5" thickBot="1">
      <c r="A167" s="755" t="s">
        <v>702</v>
      </c>
      <c r="B167" s="756"/>
      <c r="C167" s="756"/>
      <c r="D167" s="756"/>
      <c r="E167" s="756"/>
      <c r="F167" s="756"/>
      <c r="G167" s="756"/>
      <c r="H167" s="756"/>
      <c r="I167" s="756"/>
      <c r="J167" s="756"/>
      <c r="K167" s="756"/>
      <c r="L167" s="756"/>
      <c r="M167" s="757"/>
      <c r="N167"/>
      <c r="O167"/>
      <c r="P167"/>
      <c r="Q167"/>
      <c r="R167"/>
      <c r="S167"/>
      <c r="T167" s="30"/>
      <c r="U167" s="30"/>
      <c r="V167" s="30"/>
      <c r="W167" s="30"/>
      <c r="X167" s="30"/>
      <c r="Y167" s="30"/>
    </row>
    <row r="168" spans="1:25" s="213" customFormat="1" ht="31.5">
      <c r="A168" s="262" t="s">
        <v>702</v>
      </c>
      <c r="B168" s="263">
        <v>4</v>
      </c>
      <c r="C168" s="740" t="s">
        <v>703</v>
      </c>
      <c r="D168" s="740"/>
      <c r="E168" s="740"/>
      <c r="F168" s="740"/>
      <c r="G168" s="740"/>
      <c r="H168" s="740"/>
      <c r="I168" s="740"/>
      <c r="J168" s="740"/>
      <c r="K168" s="740"/>
      <c r="L168" s="740"/>
      <c r="M168" s="741"/>
      <c r="N168" s="264"/>
      <c r="O168"/>
      <c r="P168"/>
      <c r="Q168"/>
      <c r="R168"/>
      <c r="S168"/>
      <c r="T168"/>
      <c r="U168"/>
      <c r="V168"/>
      <c r="W168"/>
      <c r="X168"/>
      <c r="Y168"/>
    </row>
    <row r="169" spans="1:25" s="213" customFormat="1" ht="15.75">
      <c r="A169" s="265" t="s">
        <v>359</v>
      </c>
      <c r="B169" s="266"/>
      <c r="C169" s="758" t="s">
        <v>704</v>
      </c>
      <c r="D169" s="758"/>
      <c r="E169" s="758"/>
      <c r="F169" s="758"/>
      <c r="G169" s="758"/>
      <c r="H169" s="758"/>
      <c r="I169" s="758"/>
      <c r="J169" s="758"/>
      <c r="K169" s="758"/>
      <c r="L169" s="758"/>
      <c r="M169" s="759"/>
      <c r="N169"/>
      <c r="O169"/>
      <c r="P169"/>
      <c r="Q169"/>
      <c r="R169"/>
      <c r="S169"/>
      <c r="T169"/>
      <c r="U169"/>
      <c r="V169"/>
      <c r="W169"/>
      <c r="X169"/>
      <c r="Y169"/>
    </row>
    <row r="170" spans="1:25" s="213" customFormat="1" ht="16.5" customHeight="1">
      <c r="A170" s="265" t="s">
        <v>670</v>
      </c>
      <c r="B170" s="266"/>
      <c r="C170" s="760"/>
      <c r="D170" s="760"/>
      <c r="E170" s="760"/>
      <c r="F170" s="760"/>
      <c r="G170" s="760"/>
      <c r="H170" s="760"/>
      <c r="I170" s="760"/>
      <c r="J170" s="760"/>
      <c r="K170" s="760"/>
      <c r="L170" s="760"/>
      <c r="M170" s="761"/>
      <c r="N170"/>
      <c r="O170"/>
      <c r="P170"/>
      <c r="Q170"/>
      <c r="R170"/>
      <c r="S170"/>
      <c r="T170"/>
      <c r="U170"/>
      <c r="V170"/>
      <c r="W170"/>
      <c r="X170"/>
      <c r="Y170"/>
    </row>
    <row r="171" spans="1:25" s="213" customFormat="1" ht="15.75" customHeight="1">
      <c r="A171" s="762" t="s">
        <v>671</v>
      </c>
      <c r="B171" s="765"/>
      <c r="C171" s="769" t="s">
        <v>705</v>
      </c>
      <c r="D171" s="770"/>
      <c r="E171" s="770"/>
      <c r="F171" s="770"/>
      <c r="G171" s="770"/>
      <c r="H171" s="770"/>
      <c r="I171" s="770"/>
      <c r="J171" s="770"/>
      <c r="K171" s="770"/>
      <c r="L171" s="770"/>
      <c r="M171" s="771"/>
      <c r="N171"/>
      <c r="O171"/>
      <c r="P171"/>
      <c r="Q171"/>
      <c r="R171"/>
      <c r="S171"/>
      <c r="T171"/>
      <c r="U171"/>
      <c r="V171"/>
      <c r="W171"/>
      <c r="X171"/>
      <c r="Y171"/>
    </row>
    <row r="172" spans="1:25" s="213" customFormat="1" ht="16.5" thickBot="1">
      <c r="A172" s="763"/>
      <c r="B172" s="766"/>
      <c r="C172" s="772" t="s">
        <v>706</v>
      </c>
      <c r="D172" s="773"/>
      <c r="E172" s="773"/>
      <c r="F172" s="773"/>
      <c r="G172" s="773"/>
      <c r="H172" s="773"/>
      <c r="I172" s="773"/>
      <c r="J172" s="773"/>
      <c r="K172" s="773"/>
      <c r="L172" s="773"/>
      <c r="M172" s="774"/>
      <c r="N172"/>
      <c r="O172"/>
      <c r="P172"/>
      <c r="Q172"/>
      <c r="R172"/>
      <c r="S172"/>
      <c r="T172"/>
      <c r="U172"/>
      <c r="V172"/>
      <c r="W172"/>
      <c r="X172"/>
      <c r="Y172"/>
    </row>
    <row r="173" spans="1:25" s="213" customFormat="1" ht="16.5" thickBot="1">
      <c r="A173" s="763"/>
      <c r="B173" s="767"/>
      <c r="C173" s="775" t="s">
        <v>707</v>
      </c>
      <c r="D173" s="776"/>
      <c r="E173" s="776"/>
      <c r="F173" s="776"/>
      <c r="G173" s="776"/>
      <c r="H173" s="776"/>
      <c r="I173" s="776"/>
      <c r="J173" s="776"/>
      <c r="K173" s="776"/>
      <c r="L173" s="776"/>
      <c r="M173" s="777"/>
      <c r="N173"/>
      <c r="O173"/>
      <c r="P173"/>
      <c r="Q173"/>
      <c r="R173"/>
      <c r="S173"/>
      <c r="T173"/>
      <c r="U173"/>
      <c r="V173" s="276"/>
      <c r="W173"/>
      <c r="X173"/>
      <c r="Y173"/>
    </row>
    <row r="174" spans="1:25" s="213" customFormat="1" ht="15.75" customHeight="1" thickBot="1">
      <c r="A174" s="763"/>
      <c r="B174" s="766"/>
      <c r="C174" s="775" t="s">
        <v>708</v>
      </c>
      <c r="D174" s="776"/>
      <c r="E174" s="776"/>
      <c r="F174" s="776"/>
      <c r="G174" s="776"/>
      <c r="H174" s="776"/>
      <c r="I174" s="776"/>
      <c r="J174" s="776"/>
      <c r="K174" s="776"/>
      <c r="L174" s="776"/>
      <c r="M174" s="777"/>
      <c r="N174"/>
      <c r="O174"/>
      <c r="P174"/>
      <c r="Q174"/>
      <c r="R174"/>
      <c r="S174"/>
      <c r="T174"/>
      <c r="U174"/>
      <c r="V174"/>
      <c r="W174"/>
      <c r="X174"/>
      <c r="Y174"/>
    </row>
    <row r="175" spans="1:25" s="213" customFormat="1" ht="15.75" customHeight="1">
      <c r="A175" s="763"/>
      <c r="B175" s="766"/>
      <c r="C175" s="778" t="s">
        <v>709</v>
      </c>
      <c r="D175" s="779"/>
      <c r="E175" s="779"/>
      <c r="F175" s="779"/>
      <c r="G175" s="779"/>
      <c r="H175" s="779"/>
      <c r="I175" s="779"/>
      <c r="J175" s="779"/>
      <c r="K175" s="779"/>
      <c r="L175" s="779"/>
      <c r="M175" s="780"/>
      <c r="N175"/>
      <c r="O175"/>
      <c r="P175"/>
      <c r="Q175"/>
      <c r="R175"/>
      <c r="S175"/>
      <c r="T175"/>
      <c r="U175"/>
      <c r="V175"/>
      <c r="W175"/>
      <c r="X175"/>
      <c r="Y175"/>
    </row>
    <row r="176" spans="1:25" s="213" customFormat="1" ht="15.75" customHeight="1">
      <c r="A176" s="764"/>
      <c r="B176" s="768"/>
      <c r="C176" s="778"/>
      <c r="D176" s="779"/>
      <c r="E176" s="779"/>
      <c r="F176" s="779"/>
      <c r="G176" s="779"/>
      <c r="H176" s="779"/>
      <c r="I176" s="779"/>
      <c r="J176" s="779"/>
      <c r="K176" s="779"/>
      <c r="L176" s="779"/>
      <c r="M176" s="780"/>
      <c r="N176"/>
      <c r="O176"/>
      <c r="P176"/>
      <c r="Q176"/>
      <c r="R176"/>
      <c r="S176"/>
      <c r="T176"/>
      <c r="U176"/>
      <c r="V176"/>
      <c r="W176"/>
      <c r="X176"/>
      <c r="Y176"/>
    </row>
    <row r="177" spans="1:25" s="213" customFormat="1" ht="15.75" customHeight="1">
      <c r="A177" s="265" t="s">
        <v>88</v>
      </c>
      <c r="B177" s="267" t="s">
        <v>676</v>
      </c>
      <c r="C177" s="267" t="s">
        <v>677</v>
      </c>
      <c r="D177" s="267" t="s">
        <v>678</v>
      </c>
      <c r="E177" s="267" t="s">
        <v>679</v>
      </c>
      <c r="F177" s="267" t="s">
        <v>678</v>
      </c>
      <c r="G177" s="267" t="s">
        <v>680</v>
      </c>
      <c r="H177" s="267" t="s">
        <v>680</v>
      </c>
      <c r="I177" s="267" t="s">
        <v>679</v>
      </c>
      <c r="J177" s="267" t="s">
        <v>681</v>
      </c>
      <c r="K177" s="267" t="s">
        <v>682</v>
      </c>
      <c r="L177" s="267" t="s">
        <v>683</v>
      </c>
      <c r="M177" s="268" t="s">
        <v>684</v>
      </c>
      <c r="N177"/>
      <c r="O177"/>
      <c r="P177"/>
      <c r="Q177"/>
      <c r="R177"/>
      <c r="S177"/>
      <c r="T177"/>
      <c r="U177"/>
      <c r="V177"/>
      <c r="W177"/>
      <c r="X177"/>
      <c r="Y177"/>
    </row>
    <row r="178" spans="1:25" s="213" customFormat="1" ht="15.75" customHeight="1" thickBot="1">
      <c r="A178" s="269">
        <f>SUM(B178:M178)</f>
        <v>1</v>
      </c>
      <c r="B178" s="270">
        <v>0</v>
      </c>
      <c r="C178" s="270">
        <v>0.33</v>
      </c>
      <c r="D178" s="270">
        <v>0</v>
      </c>
      <c r="E178" s="270">
        <v>0</v>
      </c>
      <c r="F178" s="270">
        <v>0.34</v>
      </c>
      <c r="G178" s="270">
        <v>0</v>
      </c>
      <c r="H178" s="270">
        <v>0</v>
      </c>
      <c r="I178" s="270">
        <v>0</v>
      </c>
      <c r="J178" s="270">
        <v>0.33</v>
      </c>
      <c r="K178" s="270">
        <v>0</v>
      </c>
      <c r="L178" s="270">
        <v>0</v>
      </c>
      <c r="M178" s="271">
        <v>0</v>
      </c>
      <c r="T178"/>
      <c r="U178"/>
      <c r="V178"/>
      <c r="W178"/>
      <c r="X178"/>
      <c r="Y178"/>
    </row>
    <row r="179" spans="1:25" s="213" customFormat="1" ht="15.75" customHeight="1" thickBot="1">
      <c r="A179" s="755" t="s">
        <v>710</v>
      </c>
      <c r="B179" s="756"/>
      <c r="C179" s="756"/>
      <c r="D179" s="756"/>
      <c r="E179" s="756"/>
      <c r="F179" s="756"/>
      <c r="G179" s="756"/>
      <c r="H179" s="756"/>
      <c r="I179" s="756"/>
      <c r="J179" s="756"/>
      <c r="K179" s="756"/>
      <c r="L179" s="756"/>
      <c r="M179" s="757"/>
      <c r="N179"/>
      <c r="O179"/>
      <c r="P179"/>
      <c r="Q179"/>
      <c r="R179"/>
      <c r="S179"/>
      <c r="T179"/>
      <c r="U179"/>
      <c r="V179"/>
      <c r="W179"/>
      <c r="X179"/>
      <c r="Y179"/>
    </row>
    <row r="180" spans="1:25" s="213" customFormat="1" ht="15.75" customHeight="1">
      <c r="A180" s="262" t="s">
        <v>710</v>
      </c>
      <c r="B180" s="263">
        <v>5</v>
      </c>
      <c r="C180" s="740" t="s">
        <v>711</v>
      </c>
      <c r="D180" s="740"/>
      <c r="E180" s="740"/>
      <c r="F180" s="740"/>
      <c r="G180" s="740"/>
      <c r="H180" s="740"/>
      <c r="I180" s="740"/>
      <c r="J180" s="740"/>
      <c r="K180" s="740"/>
      <c r="L180" s="740"/>
      <c r="M180" s="741"/>
      <c r="N180" s="264"/>
      <c r="O180"/>
      <c r="P180"/>
      <c r="Q180"/>
      <c r="R180"/>
      <c r="S180"/>
      <c r="T180"/>
      <c r="U180"/>
      <c r="V180"/>
      <c r="W180"/>
      <c r="X180"/>
      <c r="Y180"/>
    </row>
    <row r="181" spans="1:25" s="213" customFormat="1" ht="15.75">
      <c r="A181" s="265" t="s">
        <v>359</v>
      </c>
      <c r="B181" s="266"/>
      <c r="C181" s="758" t="s">
        <v>712</v>
      </c>
      <c r="D181" s="758"/>
      <c r="E181" s="758"/>
      <c r="F181" s="758"/>
      <c r="G181" s="758"/>
      <c r="H181" s="758"/>
      <c r="I181" s="758"/>
      <c r="J181" s="758"/>
      <c r="K181" s="758"/>
      <c r="L181" s="758"/>
      <c r="M181" s="759"/>
      <c r="N181"/>
      <c r="O181"/>
      <c r="P181"/>
      <c r="Q181"/>
      <c r="R181"/>
      <c r="S181"/>
      <c r="T181"/>
      <c r="U181"/>
      <c r="V181"/>
      <c r="W181"/>
      <c r="X181"/>
      <c r="Y181"/>
    </row>
    <row r="182" spans="1:25" s="213" customFormat="1" ht="15.75">
      <c r="A182" s="265" t="s">
        <v>670</v>
      </c>
      <c r="B182" s="266"/>
      <c r="C182" s="760">
        <v>200</v>
      </c>
      <c r="D182" s="760"/>
      <c r="E182" s="760"/>
      <c r="F182" s="760"/>
      <c r="G182" s="760"/>
      <c r="H182" s="760"/>
      <c r="I182" s="760"/>
      <c r="J182" s="760"/>
      <c r="K182" s="760"/>
      <c r="L182" s="760"/>
      <c r="M182" s="761"/>
      <c r="N182"/>
      <c r="O182"/>
      <c r="P182"/>
      <c r="Q182"/>
      <c r="R182"/>
      <c r="S182"/>
      <c r="T182"/>
      <c r="U182"/>
      <c r="V182"/>
      <c r="W182"/>
      <c r="X182"/>
      <c r="Y182"/>
    </row>
    <row r="183" spans="1:25" s="213" customFormat="1" ht="16.5" customHeight="1">
      <c r="A183" s="762" t="s">
        <v>671</v>
      </c>
      <c r="B183" s="765"/>
      <c r="C183" s="769" t="s">
        <v>713</v>
      </c>
      <c r="D183" s="770"/>
      <c r="E183" s="770"/>
      <c r="F183" s="770"/>
      <c r="G183" s="770"/>
      <c r="H183" s="770"/>
      <c r="I183" s="770"/>
      <c r="J183" s="770"/>
      <c r="K183" s="770"/>
      <c r="L183" s="770"/>
      <c r="M183" s="771"/>
      <c r="N183"/>
      <c r="O183"/>
      <c r="P183"/>
      <c r="Q183"/>
      <c r="R183"/>
      <c r="S183"/>
      <c r="T183"/>
      <c r="U183"/>
      <c r="V183"/>
      <c r="W183"/>
      <c r="X183"/>
      <c r="Y183"/>
    </row>
    <row r="184" spans="1:25" s="213" customFormat="1" ht="31.5" customHeight="1" thickBot="1">
      <c r="A184" s="763"/>
      <c r="B184" s="766"/>
      <c r="C184" s="772" t="s">
        <v>714</v>
      </c>
      <c r="D184" s="773"/>
      <c r="E184" s="773"/>
      <c r="F184" s="773"/>
      <c r="G184" s="773"/>
      <c r="H184" s="773"/>
      <c r="I184" s="773"/>
      <c r="J184" s="773"/>
      <c r="K184" s="773"/>
      <c r="L184" s="773"/>
      <c r="M184" s="774"/>
      <c r="N184"/>
      <c r="O184"/>
      <c r="P184"/>
      <c r="Q184"/>
      <c r="R184"/>
      <c r="S184"/>
      <c r="T184"/>
      <c r="U184"/>
      <c r="V184"/>
      <c r="W184"/>
      <c r="X184"/>
      <c r="Y184"/>
    </row>
    <row r="185" spans="1:25" s="213" customFormat="1" ht="16.5" customHeight="1" thickBot="1">
      <c r="A185" s="763"/>
      <c r="B185" s="767"/>
      <c r="C185" s="775" t="s">
        <v>715</v>
      </c>
      <c r="D185" s="776"/>
      <c r="E185" s="776"/>
      <c r="F185" s="776"/>
      <c r="G185" s="776"/>
      <c r="H185" s="776"/>
      <c r="I185" s="776"/>
      <c r="J185" s="776"/>
      <c r="K185" s="776"/>
      <c r="L185" s="776"/>
      <c r="M185" s="777"/>
      <c r="N185"/>
      <c r="O185"/>
      <c r="P185"/>
      <c r="Q185"/>
      <c r="R185"/>
      <c r="S185"/>
      <c r="T185"/>
      <c r="U185"/>
      <c r="V185"/>
      <c r="W185"/>
      <c r="X185"/>
      <c r="Y185"/>
    </row>
    <row r="186" spans="1:25" s="213" customFormat="1" ht="16.5" customHeight="1" thickBot="1">
      <c r="A186" s="763"/>
      <c r="B186" s="766"/>
      <c r="C186" s="775" t="s">
        <v>716</v>
      </c>
      <c r="D186" s="776"/>
      <c r="E186" s="776"/>
      <c r="F186" s="776"/>
      <c r="G186" s="776"/>
      <c r="H186" s="776"/>
      <c r="I186" s="776"/>
      <c r="J186" s="776"/>
      <c r="K186" s="776"/>
      <c r="L186" s="776"/>
      <c r="M186" s="777"/>
      <c r="N186"/>
      <c r="O186"/>
      <c r="P186"/>
      <c r="Q186"/>
      <c r="R186"/>
      <c r="S186"/>
      <c r="T186"/>
      <c r="U186"/>
      <c r="V186"/>
      <c r="W186"/>
      <c r="X186"/>
      <c r="Y186"/>
    </row>
    <row r="187" spans="1:25" s="213" customFormat="1" ht="16.5" customHeight="1">
      <c r="A187" s="763"/>
      <c r="B187" s="766"/>
      <c r="C187" s="778" t="s">
        <v>717</v>
      </c>
      <c r="D187" s="779"/>
      <c r="E187" s="779"/>
      <c r="F187" s="779"/>
      <c r="G187" s="779"/>
      <c r="H187" s="779"/>
      <c r="I187" s="779"/>
      <c r="J187" s="779"/>
      <c r="K187" s="779"/>
      <c r="L187" s="779"/>
      <c r="M187" s="780"/>
      <c r="N187"/>
      <c r="O187"/>
      <c r="P187"/>
      <c r="Q187"/>
      <c r="R187"/>
      <c r="S187"/>
      <c r="T187"/>
      <c r="U187"/>
      <c r="V187"/>
      <c r="W187"/>
      <c r="X187"/>
      <c r="Y187"/>
    </row>
    <row r="188" spans="1:25" s="213" customFormat="1" ht="15.75" customHeight="1">
      <c r="A188" s="764"/>
      <c r="B188" s="768"/>
      <c r="C188" s="778"/>
      <c r="D188" s="779"/>
      <c r="E188" s="779"/>
      <c r="F188" s="779"/>
      <c r="G188" s="779"/>
      <c r="H188" s="779"/>
      <c r="I188" s="779"/>
      <c r="J188" s="779"/>
      <c r="K188" s="779"/>
      <c r="L188" s="779"/>
      <c r="M188" s="780"/>
      <c r="N188"/>
      <c r="O188"/>
      <c r="P188"/>
      <c r="Q188"/>
      <c r="R188"/>
      <c r="S188"/>
      <c r="T188"/>
      <c r="U188"/>
      <c r="V188"/>
      <c r="W188"/>
      <c r="X188"/>
      <c r="Y188"/>
    </row>
    <row r="189" spans="1:25" s="213" customFormat="1" ht="15.75" customHeight="1">
      <c r="A189" s="265" t="s">
        <v>88</v>
      </c>
      <c r="B189" s="267" t="s">
        <v>676</v>
      </c>
      <c r="C189" s="267" t="s">
        <v>677</v>
      </c>
      <c r="D189" s="267" t="s">
        <v>678</v>
      </c>
      <c r="E189" s="267" t="s">
        <v>679</v>
      </c>
      <c r="F189" s="267" t="s">
        <v>678</v>
      </c>
      <c r="G189" s="267" t="s">
        <v>680</v>
      </c>
      <c r="H189" s="267" t="s">
        <v>680</v>
      </c>
      <c r="I189" s="267" t="s">
        <v>679</v>
      </c>
      <c r="J189" s="267" t="s">
        <v>681</v>
      </c>
      <c r="K189" s="267" t="s">
        <v>682</v>
      </c>
      <c r="L189" s="267" t="s">
        <v>683</v>
      </c>
      <c r="M189" s="268" t="s">
        <v>684</v>
      </c>
      <c r="N189"/>
      <c r="O189"/>
      <c r="P189"/>
      <c r="Q189"/>
      <c r="R189"/>
      <c r="S189"/>
      <c r="T189"/>
      <c r="U189"/>
      <c r="V189"/>
      <c r="W189"/>
      <c r="X189"/>
      <c r="Y189"/>
    </row>
    <row r="190" spans="1:25" s="213" customFormat="1" ht="15.75" customHeight="1" thickBot="1">
      <c r="A190" s="269">
        <f>SUM(B190:M190)</f>
        <v>1</v>
      </c>
      <c r="B190" s="270">
        <v>0</v>
      </c>
      <c r="C190" s="270">
        <v>0</v>
      </c>
      <c r="D190" s="270">
        <v>0</v>
      </c>
      <c r="E190" s="270">
        <v>0</v>
      </c>
      <c r="F190" s="270">
        <v>0.5</v>
      </c>
      <c r="G190" s="270">
        <v>0.5</v>
      </c>
      <c r="H190" s="270">
        <v>0</v>
      </c>
      <c r="I190" s="270">
        <v>0</v>
      </c>
      <c r="J190" s="270">
        <v>0</v>
      </c>
      <c r="K190" s="270">
        <v>0</v>
      </c>
      <c r="L190" s="270">
        <v>0</v>
      </c>
      <c r="M190" s="271">
        <v>0</v>
      </c>
      <c r="T190"/>
      <c r="U190"/>
      <c r="V190"/>
      <c r="W190"/>
      <c r="X190"/>
      <c r="Y190"/>
    </row>
    <row r="191" spans="1:25" s="213" customFormat="1" ht="15.75" customHeight="1" thickBot="1">
      <c r="A191" s="277"/>
      <c r="B191" s="278"/>
      <c r="C191" s="277"/>
      <c r="D191" s="277"/>
      <c r="E191" s="278"/>
      <c r="F191" s="278"/>
      <c r="G191" s="278"/>
      <c r="H191" s="278"/>
      <c r="I191" s="278"/>
      <c r="J191" s="278"/>
      <c r="K191" s="278"/>
      <c r="L191" s="278"/>
      <c r="M191" s="278"/>
      <c r="T191"/>
      <c r="U191"/>
      <c r="V191"/>
      <c r="W191"/>
      <c r="X191"/>
      <c r="Y191"/>
    </row>
    <row r="192" spans="1:25" s="213" customFormat="1" ht="15.75" customHeight="1" thickBot="1">
      <c r="A192" s="279" t="s">
        <v>718</v>
      </c>
      <c r="B192" s="280"/>
      <c r="C192" s="280"/>
      <c r="D192" s="280"/>
      <c r="E192" s="280"/>
      <c r="F192" s="280"/>
      <c r="G192" s="280"/>
      <c r="H192" s="280"/>
      <c r="I192" s="280"/>
      <c r="J192" s="280"/>
      <c r="K192" s="280"/>
      <c r="L192" s="280"/>
      <c r="M192" s="281"/>
      <c r="N192" s="743"/>
      <c r="O192" s="744"/>
      <c r="P192" s="744"/>
      <c r="Q192" s="744"/>
      <c r="R192" s="744"/>
      <c r="S192" s="744"/>
      <c r="T192"/>
      <c r="U192"/>
      <c r="V192"/>
      <c r="W192"/>
      <c r="X192"/>
      <c r="Y192"/>
    </row>
    <row r="193" spans="1:25" s="213" customFormat="1" ht="15.75" customHeight="1">
      <c r="A193" s="282" t="s">
        <v>660</v>
      </c>
      <c r="B193" s="283" t="s">
        <v>719</v>
      </c>
      <c r="C193" s="283" t="s">
        <v>720</v>
      </c>
      <c r="D193" s="283" t="s">
        <v>186</v>
      </c>
      <c r="E193" s="283" t="s">
        <v>187</v>
      </c>
      <c r="F193" s="284" t="s">
        <v>721</v>
      </c>
      <c r="G193" s="285" t="s">
        <v>722</v>
      </c>
      <c r="H193" s="285" t="s">
        <v>723</v>
      </c>
      <c r="I193" s="285" t="s">
        <v>724</v>
      </c>
      <c r="J193" s="285" t="s">
        <v>725</v>
      </c>
      <c r="K193" s="285" t="s">
        <v>726</v>
      </c>
      <c r="L193" s="285" t="s">
        <v>727</v>
      </c>
      <c r="M193" s="285" t="s">
        <v>728</v>
      </c>
      <c r="N193" s="285" t="s">
        <v>729</v>
      </c>
      <c r="O193" s="285" t="s">
        <v>730</v>
      </c>
      <c r="P193" s="285" t="s">
        <v>731</v>
      </c>
      <c r="Q193" s="285" t="s">
        <v>732</v>
      </c>
      <c r="R193" s="285" t="s">
        <v>733</v>
      </c>
      <c r="S193" s="286" t="s">
        <v>88</v>
      </c>
      <c r="T193"/>
      <c r="U193"/>
      <c r="V193"/>
      <c r="W193"/>
      <c r="X193"/>
      <c r="Y193"/>
    </row>
    <row r="194" spans="1:25" s="213" customFormat="1" ht="15.75" customHeight="1">
      <c r="A194" s="287"/>
      <c r="B194" s="288"/>
      <c r="C194" s="289" t="s">
        <v>734</v>
      </c>
      <c r="D194" s="287"/>
      <c r="E194" s="212"/>
      <c r="F194" s="290">
        <v>2111</v>
      </c>
      <c r="G194" s="291">
        <v>0</v>
      </c>
      <c r="H194" s="291">
        <v>1000</v>
      </c>
      <c r="I194" s="291">
        <v>0</v>
      </c>
      <c r="J194" s="291">
        <v>1000</v>
      </c>
      <c r="K194" s="291">
        <v>0</v>
      </c>
      <c r="L194" s="292">
        <v>1000</v>
      </c>
      <c r="M194" s="292">
        <v>1000</v>
      </c>
      <c r="N194" s="291">
        <v>1000</v>
      </c>
      <c r="O194" s="291">
        <v>0</v>
      </c>
      <c r="P194" s="291">
        <v>1000</v>
      </c>
      <c r="Q194" s="291">
        <v>1000</v>
      </c>
      <c r="R194" s="291">
        <v>500</v>
      </c>
      <c r="S194" s="293">
        <v>7500</v>
      </c>
      <c r="T194"/>
      <c r="U194"/>
      <c r="V194"/>
      <c r="W194"/>
      <c r="X194"/>
      <c r="Y194"/>
    </row>
    <row r="195" spans="1:25" s="213" customFormat="1" ht="15" customHeight="1">
      <c r="A195" s="294"/>
      <c r="B195" s="294"/>
      <c r="C195" s="289" t="s">
        <v>735</v>
      </c>
      <c r="D195" s="294"/>
      <c r="E195" s="294"/>
      <c r="F195" s="290">
        <v>2141</v>
      </c>
      <c r="G195" s="291">
        <v>1000</v>
      </c>
      <c r="H195" s="291">
        <v>0</v>
      </c>
      <c r="I195" s="291">
        <v>1000</v>
      </c>
      <c r="J195" s="291">
        <v>0</v>
      </c>
      <c r="K195" s="291">
        <v>1000</v>
      </c>
      <c r="L195" s="291">
        <v>0</v>
      </c>
      <c r="M195" s="291">
        <v>1000</v>
      </c>
      <c r="N195" s="291">
        <v>0</v>
      </c>
      <c r="O195" s="291">
        <v>1000</v>
      </c>
      <c r="P195" s="291">
        <v>0</v>
      </c>
      <c r="Q195" s="291">
        <v>1000</v>
      </c>
      <c r="R195" s="291">
        <v>0</v>
      </c>
      <c r="S195" s="293">
        <v>6000</v>
      </c>
      <c r="T195"/>
      <c r="U195"/>
      <c r="V195"/>
      <c r="W195"/>
      <c r="X195"/>
      <c r="Y195"/>
    </row>
    <row r="196" spans="1:25" s="213" customFormat="1" ht="16.5" customHeight="1">
      <c r="A196" s="294"/>
      <c r="B196" s="294"/>
      <c r="C196" s="289" t="s">
        <v>736</v>
      </c>
      <c r="D196" s="294"/>
      <c r="E196" s="294"/>
      <c r="F196" s="290">
        <v>2171</v>
      </c>
      <c r="G196" s="291">
        <v>2000</v>
      </c>
      <c r="H196" s="291">
        <v>0</v>
      </c>
      <c r="I196" s="291">
        <v>2000</v>
      </c>
      <c r="J196" s="291">
        <v>0</v>
      </c>
      <c r="K196" s="291">
        <v>2000</v>
      </c>
      <c r="L196" s="291">
        <v>0</v>
      </c>
      <c r="M196" s="291">
        <v>2000</v>
      </c>
      <c r="N196" s="291">
        <v>0</v>
      </c>
      <c r="O196" s="291">
        <v>2000</v>
      </c>
      <c r="P196" s="291">
        <v>0</v>
      </c>
      <c r="Q196" s="291">
        <v>0</v>
      </c>
      <c r="R196" s="291">
        <v>0</v>
      </c>
      <c r="S196" s="293">
        <v>5000</v>
      </c>
      <c r="T196"/>
      <c r="U196"/>
      <c r="V196"/>
      <c r="W196"/>
      <c r="X196"/>
      <c r="Y196"/>
    </row>
    <row r="197" spans="1:25" s="213" customFormat="1" ht="16.5" customHeight="1">
      <c r="A197" s="294"/>
      <c r="B197" s="294"/>
      <c r="C197" s="295" t="s">
        <v>737</v>
      </c>
      <c r="D197" s="294"/>
      <c r="E197" s="294"/>
      <c r="F197" s="296">
        <v>2612</v>
      </c>
      <c r="G197" s="291">
        <v>1500</v>
      </c>
      <c r="H197" s="291">
        <v>1500</v>
      </c>
      <c r="I197" s="291">
        <v>1500</v>
      </c>
      <c r="J197" s="291">
        <v>1500</v>
      </c>
      <c r="K197" s="291">
        <v>1500</v>
      </c>
      <c r="L197" s="291">
        <v>1500</v>
      </c>
      <c r="M197" s="291">
        <v>1000</v>
      </c>
      <c r="N197" s="291">
        <v>1500</v>
      </c>
      <c r="O197" s="291">
        <v>1500</v>
      </c>
      <c r="P197" s="291">
        <v>1000</v>
      </c>
      <c r="Q197" s="291">
        <v>500</v>
      </c>
      <c r="R197" s="291">
        <v>500</v>
      </c>
      <c r="S197" s="293">
        <v>15000</v>
      </c>
      <c r="T197"/>
      <c r="U197"/>
      <c r="V197"/>
      <c r="W197"/>
      <c r="X197"/>
      <c r="Y197"/>
    </row>
    <row r="198" spans="1:25" s="213" customFormat="1" ht="16.5" customHeight="1">
      <c r="A198" s="294"/>
      <c r="B198" s="294"/>
      <c r="C198" s="295" t="s">
        <v>738</v>
      </c>
      <c r="D198" s="294"/>
      <c r="E198" s="294"/>
      <c r="F198" s="296">
        <v>2961</v>
      </c>
      <c r="G198" s="291">
        <v>0</v>
      </c>
      <c r="H198" s="291">
        <v>0</v>
      </c>
      <c r="I198" s="291">
        <v>3000</v>
      </c>
      <c r="J198" s="291">
        <v>0</v>
      </c>
      <c r="K198" s="291">
        <v>3000</v>
      </c>
      <c r="L198" s="291">
        <v>0</v>
      </c>
      <c r="M198" s="291">
        <v>1000</v>
      </c>
      <c r="N198" s="291">
        <v>0</v>
      </c>
      <c r="O198" s="291">
        <v>0</v>
      </c>
      <c r="P198" s="291">
        <v>0</v>
      </c>
      <c r="Q198" s="291">
        <v>0</v>
      </c>
      <c r="R198" s="291">
        <v>0</v>
      </c>
      <c r="S198" s="293">
        <v>7000</v>
      </c>
      <c r="T198"/>
      <c r="U198"/>
      <c r="V198"/>
      <c r="W198"/>
      <c r="X198"/>
      <c r="Y198"/>
    </row>
    <row r="199" spans="1:25" s="213" customFormat="1" ht="16.5" customHeight="1">
      <c r="A199" s="294"/>
      <c r="B199" s="294"/>
      <c r="C199" s="295" t="s">
        <v>739</v>
      </c>
      <c r="D199" s="294"/>
      <c r="E199" s="294"/>
      <c r="F199" s="297">
        <v>3111</v>
      </c>
      <c r="G199" s="291">
        <v>3000</v>
      </c>
      <c r="H199" s="291">
        <v>3000</v>
      </c>
      <c r="I199" s="291">
        <v>3000</v>
      </c>
      <c r="J199" s="291">
        <v>3000</v>
      </c>
      <c r="K199" s="291">
        <v>3000</v>
      </c>
      <c r="L199" s="291">
        <v>3000</v>
      </c>
      <c r="M199" s="291">
        <v>2500</v>
      </c>
      <c r="N199" s="291">
        <v>2500</v>
      </c>
      <c r="O199" s="291">
        <v>3000</v>
      </c>
      <c r="P199" s="291">
        <v>3000</v>
      </c>
      <c r="Q199" s="291">
        <v>3000</v>
      </c>
      <c r="R199" s="291">
        <v>3000</v>
      </c>
      <c r="S199" s="298">
        <v>34999.999199999998</v>
      </c>
      <c r="T199"/>
      <c r="U199"/>
      <c r="V199"/>
      <c r="W199"/>
      <c r="X199"/>
      <c r="Y199"/>
    </row>
    <row r="200" spans="1:25" s="213" customFormat="1" ht="16.5" customHeight="1">
      <c r="A200" s="294"/>
      <c r="B200" s="294"/>
      <c r="C200" s="295" t="s">
        <v>740</v>
      </c>
      <c r="D200" s="294"/>
      <c r="E200" s="294"/>
      <c r="F200" s="297">
        <v>3131</v>
      </c>
      <c r="G200" s="291">
        <v>500</v>
      </c>
      <c r="H200" s="291">
        <v>500</v>
      </c>
      <c r="I200" s="291">
        <v>500</v>
      </c>
      <c r="J200" s="291">
        <v>500</v>
      </c>
      <c r="K200" s="291">
        <v>500</v>
      </c>
      <c r="L200" s="291">
        <v>500</v>
      </c>
      <c r="M200" s="291">
        <v>0</v>
      </c>
      <c r="N200" s="291">
        <v>0</v>
      </c>
      <c r="O200" s="291">
        <v>500</v>
      </c>
      <c r="P200" s="291">
        <v>500</v>
      </c>
      <c r="Q200" s="291">
        <v>500</v>
      </c>
      <c r="R200" s="291">
        <v>500</v>
      </c>
      <c r="S200" s="298">
        <v>5000</v>
      </c>
      <c r="T200"/>
      <c r="U200"/>
      <c r="V200"/>
      <c r="W200"/>
      <c r="X200"/>
      <c r="Y200"/>
    </row>
    <row r="201" spans="1:25" s="213" customFormat="1" ht="15.75" customHeight="1">
      <c r="A201" s="294"/>
      <c r="B201" s="294"/>
      <c r="C201" s="295" t="s">
        <v>741</v>
      </c>
      <c r="D201" s="294"/>
      <c r="E201" s="294"/>
      <c r="F201" s="297">
        <v>3141</v>
      </c>
      <c r="G201" s="291">
        <v>1000</v>
      </c>
      <c r="H201" s="291">
        <v>1000</v>
      </c>
      <c r="I201" s="291">
        <v>1000</v>
      </c>
      <c r="J201" s="291">
        <v>500</v>
      </c>
      <c r="K201" s="291">
        <v>500</v>
      </c>
      <c r="L201" s="291">
        <v>500</v>
      </c>
      <c r="M201" s="291">
        <v>1000</v>
      </c>
      <c r="N201" s="291">
        <v>1000</v>
      </c>
      <c r="O201" s="291">
        <v>1000</v>
      </c>
      <c r="P201" s="291">
        <v>500</v>
      </c>
      <c r="Q201" s="291">
        <v>1000</v>
      </c>
      <c r="R201" s="291">
        <v>1000</v>
      </c>
      <c r="S201" s="298">
        <v>10000</v>
      </c>
      <c r="T201"/>
      <c r="U201"/>
      <c r="V201"/>
      <c r="W201"/>
      <c r="X201"/>
      <c r="Y201"/>
    </row>
    <row r="202" spans="1:25" s="213" customFormat="1" ht="15.75" customHeight="1">
      <c r="A202" s="294"/>
      <c r="B202" s="294"/>
      <c r="C202" s="295" t="s">
        <v>742</v>
      </c>
      <c r="D202" s="294"/>
      <c r="E202" s="294"/>
      <c r="F202" s="297">
        <v>3171</v>
      </c>
      <c r="G202" s="291">
        <v>5000</v>
      </c>
      <c r="H202" s="291">
        <v>5000</v>
      </c>
      <c r="I202" s="291">
        <v>5000</v>
      </c>
      <c r="J202" s="291">
        <v>5000</v>
      </c>
      <c r="K202" s="291">
        <v>5000</v>
      </c>
      <c r="L202" s="291">
        <v>5000</v>
      </c>
      <c r="M202" s="291">
        <v>5000</v>
      </c>
      <c r="N202" s="291">
        <v>5000</v>
      </c>
      <c r="O202" s="291">
        <v>5000</v>
      </c>
      <c r="P202" s="291">
        <v>5000</v>
      </c>
      <c r="Q202" s="291">
        <v>5000</v>
      </c>
      <c r="R202" s="291">
        <v>5000</v>
      </c>
      <c r="S202" s="298">
        <v>60000</v>
      </c>
      <c r="T202"/>
      <c r="U202"/>
      <c r="V202"/>
      <c r="W202"/>
      <c r="X202"/>
      <c r="Y202"/>
    </row>
    <row r="203" spans="1:25" s="213" customFormat="1" ht="15.75" customHeight="1">
      <c r="A203" s="294"/>
      <c r="B203" s="294"/>
      <c r="C203" s="295" t="s">
        <v>743</v>
      </c>
      <c r="D203" s="294"/>
      <c r="E203" s="294"/>
      <c r="F203" s="297">
        <v>3221</v>
      </c>
      <c r="G203" s="291">
        <v>5000</v>
      </c>
      <c r="H203" s="291">
        <v>5000</v>
      </c>
      <c r="I203" s="291">
        <v>5000</v>
      </c>
      <c r="J203" s="291">
        <v>5000</v>
      </c>
      <c r="K203" s="291">
        <v>5000</v>
      </c>
      <c r="L203" s="291">
        <v>5000</v>
      </c>
      <c r="M203" s="291">
        <v>2500</v>
      </c>
      <c r="N203" s="291">
        <v>2900</v>
      </c>
      <c r="O203" s="291">
        <v>2500</v>
      </c>
      <c r="P203" s="291">
        <v>2500</v>
      </c>
      <c r="Q203" s="291">
        <v>5000</v>
      </c>
      <c r="R203" s="291">
        <v>5000</v>
      </c>
      <c r="S203" s="293">
        <v>50400</v>
      </c>
      <c r="T203"/>
      <c r="U203"/>
      <c r="V203"/>
      <c r="W203"/>
      <c r="X203"/>
      <c r="Y203"/>
    </row>
    <row r="204" spans="1:25" s="213" customFormat="1" ht="15.75" customHeight="1">
      <c r="A204" s="294"/>
      <c r="B204" s="294"/>
      <c r="C204" s="295" t="s">
        <v>744</v>
      </c>
      <c r="D204" s="294"/>
      <c r="E204" s="294"/>
      <c r="F204" s="299">
        <v>3551</v>
      </c>
      <c r="G204" s="291">
        <v>0</v>
      </c>
      <c r="H204" s="291">
        <v>1500</v>
      </c>
      <c r="I204" s="291">
        <v>0</v>
      </c>
      <c r="J204" s="291">
        <v>1500</v>
      </c>
      <c r="K204" s="291">
        <v>0</v>
      </c>
      <c r="L204" s="291">
        <v>1500</v>
      </c>
      <c r="M204" s="291">
        <v>0</v>
      </c>
      <c r="N204" s="291">
        <v>1500</v>
      </c>
      <c r="O204" s="291">
        <v>0</v>
      </c>
      <c r="P204" s="291">
        <v>1000</v>
      </c>
      <c r="Q204" s="291">
        <v>0</v>
      </c>
      <c r="R204" s="291">
        <v>0</v>
      </c>
      <c r="S204" s="293">
        <v>7000</v>
      </c>
      <c r="T204"/>
      <c r="U204"/>
      <c r="V204"/>
      <c r="W204"/>
      <c r="X204"/>
      <c r="Y204"/>
    </row>
    <row r="205" spans="1:25" s="213" customFormat="1" ht="15.75" customHeight="1">
      <c r="A205" s="294"/>
      <c r="B205" s="294"/>
      <c r="C205" s="295" t="s">
        <v>745</v>
      </c>
      <c r="D205" s="294"/>
      <c r="E205" s="294"/>
      <c r="F205" s="297">
        <v>3751</v>
      </c>
      <c r="G205" s="291">
        <v>300</v>
      </c>
      <c r="H205" s="291">
        <v>300</v>
      </c>
      <c r="I205" s="291">
        <v>300</v>
      </c>
      <c r="J205" s="291">
        <v>300</v>
      </c>
      <c r="K205" s="291">
        <v>0</v>
      </c>
      <c r="L205" s="291">
        <v>300</v>
      </c>
      <c r="M205" s="291">
        <v>300</v>
      </c>
      <c r="N205" s="291">
        <v>0</v>
      </c>
      <c r="O205" s="291">
        <v>300</v>
      </c>
      <c r="P205" s="291">
        <v>300</v>
      </c>
      <c r="Q205" s="291">
        <v>300</v>
      </c>
      <c r="R205" s="291">
        <v>300</v>
      </c>
      <c r="S205" s="293">
        <v>3000</v>
      </c>
      <c r="T205"/>
      <c r="U205"/>
      <c r="V205"/>
      <c r="W205"/>
      <c r="X205"/>
      <c r="Y205"/>
    </row>
    <row r="206" spans="1:25" s="213" customFormat="1" ht="15.75" customHeight="1">
      <c r="A206" s="294"/>
      <c r="B206" s="294"/>
      <c r="C206" s="295" t="s">
        <v>746</v>
      </c>
      <c r="D206" s="294"/>
      <c r="E206" s="294"/>
      <c r="F206" s="300">
        <v>3821</v>
      </c>
      <c r="G206" s="291">
        <v>5000</v>
      </c>
      <c r="H206" s="291">
        <v>5000</v>
      </c>
      <c r="I206" s="291">
        <v>5000</v>
      </c>
      <c r="J206" s="291">
        <v>5000</v>
      </c>
      <c r="K206" s="291">
        <v>200000</v>
      </c>
      <c r="L206" s="291">
        <v>5000</v>
      </c>
      <c r="M206" s="291">
        <v>2500</v>
      </c>
      <c r="N206" s="291">
        <v>5000</v>
      </c>
      <c r="O206" s="291">
        <v>2500</v>
      </c>
      <c r="P206" s="291">
        <v>5000</v>
      </c>
      <c r="Q206" s="291">
        <v>5000</v>
      </c>
      <c r="R206" s="291">
        <v>5000</v>
      </c>
      <c r="S206" s="293">
        <v>250000</v>
      </c>
      <c r="T206"/>
      <c r="U206"/>
      <c r="V206"/>
      <c r="W206"/>
      <c r="X206"/>
      <c r="Y206"/>
    </row>
    <row r="207" spans="1:25" s="213" customFormat="1" ht="15" customHeight="1">
      <c r="A207" s="294"/>
      <c r="B207" s="294"/>
      <c r="C207" s="295" t="s">
        <v>219</v>
      </c>
      <c r="D207" s="294"/>
      <c r="E207" s="294"/>
      <c r="F207" s="297">
        <v>4421</v>
      </c>
      <c r="G207" s="291">
        <v>0</v>
      </c>
      <c r="H207" s="291">
        <v>800000</v>
      </c>
      <c r="I207" s="291">
        <v>0</v>
      </c>
      <c r="J207" s="291">
        <v>0</v>
      </c>
      <c r="K207" s="291">
        <v>900000</v>
      </c>
      <c r="L207" s="291">
        <v>0</v>
      </c>
      <c r="M207" s="291">
        <v>0</v>
      </c>
      <c r="N207" s="291">
        <v>0</v>
      </c>
      <c r="O207" s="291">
        <v>800000</v>
      </c>
      <c r="P207" s="291">
        <v>0</v>
      </c>
      <c r="Q207" s="291">
        <v>0</v>
      </c>
      <c r="R207" s="291">
        <v>0</v>
      </c>
      <c r="S207" s="293">
        <v>2500000</v>
      </c>
      <c r="T207"/>
      <c r="U207"/>
      <c r="V207"/>
      <c r="W207"/>
      <c r="X207"/>
      <c r="Y207"/>
    </row>
    <row r="208" spans="1:25" s="213" customFormat="1" ht="18" customHeight="1">
      <c r="A208" s="294"/>
      <c r="B208" s="294"/>
      <c r="C208" s="295" t="s">
        <v>747</v>
      </c>
      <c r="D208" s="294"/>
      <c r="E208" s="294"/>
      <c r="F208" s="297">
        <v>5151</v>
      </c>
      <c r="G208" s="291">
        <v>10000</v>
      </c>
      <c r="H208" s="291">
        <v>10000</v>
      </c>
      <c r="I208" s="291">
        <v>0</v>
      </c>
      <c r="J208" s="291">
        <v>0</v>
      </c>
      <c r="K208" s="291">
        <v>0</v>
      </c>
      <c r="L208" s="291">
        <v>0</v>
      </c>
      <c r="M208" s="291">
        <v>0</v>
      </c>
      <c r="N208" s="291">
        <v>0</v>
      </c>
      <c r="O208" s="291">
        <v>0</v>
      </c>
      <c r="P208" s="291">
        <v>0</v>
      </c>
      <c r="Q208" s="291">
        <v>0</v>
      </c>
      <c r="R208" s="291">
        <v>0</v>
      </c>
      <c r="S208" s="293">
        <v>20000</v>
      </c>
      <c r="T208"/>
      <c r="U208"/>
      <c r="V208"/>
      <c r="W208"/>
      <c r="X208"/>
      <c r="Y208"/>
    </row>
    <row r="209" spans="1:25" s="213" customFormat="1" ht="20.25" customHeight="1">
      <c r="A209" s="294"/>
      <c r="B209" s="294"/>
      <c r="C209" s="295" t="s">
        <v>748</v>
      </c>
      <c r="D209" s="294"/>
      <c r="E209" s="294"/>
      <c r="F209" s="297">
        <v>5111</v>
      </c>
      <c r="G209" s="291">
        <v>0</v>
      </c>
      <c r="H209" s="291">
        <v>5000</v>
      </c>
      <c r="I209" s="291">
        <v>0</v>
      </c>
      <c r="J209" s="291">
        <v>0</v>
      </c>
      <c r="K209" s="291">
        <v>0</v>
      </c>
      <c r="L209" s="291">
        <v>0</v>
      </c>
      <c r="M209" s="291">
        <v>0</v>
      </c>
      <c r="N209" s="291">
        <v>0</v>
      </c>
      <c r="O209" s="291">
        <v>0</v>
      </c>
      <c r="P209" s="291">
        <v>0</v>
      </c>
      <c r="Q209" s="291">
        <v>0</v>
      </c>
      <c r="R209" s="291">
        <v>0</v>
      </c>
      <c r="S209" s="301">
        <v>10000</v>
      </c>
      <c r="T209"/>
      <c r="U209"/>
      <c r="V209"/>
      <c r="W209"/>
      <c r="X209"/>
      <c r="Y209"/>
    </row>
    <row r="210" spans="1:25" s="213" customFormat="1" ht="16.5" customHeight="1">
      <c r="A210" s="294"/>
      <c r="B210" s="294"/>
      <c r="C210" s="302" t="s">
        <v>749</v>
      </c>
      <c r="D210" s="294"/>
      <c r="E210" s="294"/>
      <c r="F210" s="297">
        <v>2112</v>
      </c>
      <c r="G210" s="291">
        <v>250</v>
      </c>
      <c r="H210" s="291">
        <v>200</v>
      </c>
      <c r="I210" s="291">
        <v>250</v>
      </c>
      <c r="J210" s="291">
        <v>200</v>
      </c>
      <c r="K210" s="291">
        <v>200</v>
      </c>
      <c r="L210" s="291">
        <v>200</v>
      </c>
      <c r="M210" s="291">
        <v>200</v>
      </c>
      <c r="N210" s="291">
        <v>200</v>
      </c>
      <c r="O210" s="291">
        <v>200</v>
      </c>
      <c r="P210" s="291">
        <v>200</v>
      </c>
      <c r="Q210" s="291">
        <v>200</v>
      </c>
      <c r="R210" s="291">
        <v>200</v>
      </c>
      <c r="S210" s="303">
        <v>2500</v>
      </c>
      <c r="T210"/>
      <c r="U210"/>
      <c r="V210"/>
      <c r="W210"/>
      <c r="X210"/>
      <c r="Y210"/>
    </row>
    <row r="211" spans="1:25" s="213" customFormat="1" ht="15.75" customHeight="1">
      <c r="A211" s="294"/>
      <c r="B211" s="294"/>
      <c r="C211" s="302" t="s">
        <v>750</v>
      </c>
      <c r="D211" s="294"/>
      <c r="E211" s="294"/>
      <c r="F211" s="297">
        <v>2121</v>
      </c>
      <c r="G211" s="291">
        <v>500</v>
      </c>
      <c r="H211" s="291">
        <v>500</v>
      </c>
      <c r="I211" s="291">
        <v>0</v>
      </c>
      <c r="J211" s="291">
        <v>500</v>
      </c>
      <c r="K211" s="291">
        <v>500</v>
      </c>
      <c r="L211" s="291">
        <v>0</v>
      </c>
      <c r="M211" s="291">
        <v>500</v>
      </c>
      <c r="N211" s="291">
        <v>500</v>
      </c>
      <c r="O211" s="291">
        <v>500</v>
      </c>
      <c r="P211" s="291">
        <v>500</v>
      </c>
      <c r="Q211" s="291">
        <v>500</v>
      </c>
      <c r="R211" s="291">
        <v>500</v>
      </c>
      <c r="S211" s="303">
        <v>5000</v>
      </c>
      <c r="T211"/>
      <c r="U211"/>
      <c r="V211"/>
      <c r="W211"/>
      <c r="X211"/>
      <c r="Y211"/>
    </row>
    <row r="212" spans="1:25" s="213" customFormat="1">
      <c r="A212" s="294"/>
      <c r="B212" s="294"/>
      <c r="C212" s="302" t="s">
        <v>751</v>
      </c>
      <c r="D212" s="294"/>
      <c r="E212" s="294"/>
      <c r="F212" s="297">
        <v>3922</v>
      </c>
      <c r="G212" s="291">
        <v>200</v>
      </c>
      <c r="H212" s="291">
        <v>200</v>
      </c>
      <c r="I212" s="291">
        <v>200</v>
      </c>
      <c r="J212" s="291">
        <v>0</v>
      </c>
      <c r="K212" s="291">
        <v>200</v>
      </c>
      <c r="L212" s="291">
        <v>200</v>
      </c>
      <c r="M212" s="291">
        <v>200</v>
      </c>
      <c r="N212" s="291">
        <v>200</v>
      </c>
      <c r="O212" s="291">
        <v>0</v>
      </c>
      <c r="P212" s="291">
        <v>200</v>
      </c>
      <c r="Q212" s="291">
        <v>200</v>
      </c>
      <c r="R212" s="291">
        <v>200</v>
      </c>
      <c r="S212" s="303">
        <v>2000</v>
      </c>
      <c r="T212"/>
      <c r="U212"/>
      <c r="V212"/>
      <c r="W212"/>
      <c r="X212"/>
      <c r="Y212"/>
    </row>
    <row r="213" spans="1:25" s="213" customFormat="1">
      <c r="A213" s="304"/>
      <c r="B213" s="304"/>
      <c r="C213" s="305" t="s">
        <v>752</v>
      </c>
      <c r="D213" s="304"/>
      <c r="E213" s="304"/>
      <c r="F213" s="300">
        <v>4410</v>
      </c>
      <c r="G213" s="306">
        <v>0</v>
      </c>
      <c r="H213" s="306">
        <v>0</v>
      </c>
      <c r="I213" s="306">
        <v>0</v>
      </c>
      <c r="J213" s="306">
        <v>0</v>
      </c>
      <c r="K213" s="306">
        <v>50000</v>
      </c>
      <c r="L213" s="306">
        <v>50000</v>
      </c>
      <c r="M213" s="306">
        <v>0</v>
      </c>
      <c r="N213" s="306">
        <v>0</v>
      </c>
      <c r="O213" s="306">
        <v>0</v>
      </c>
      <c r="P213" s="306">
        <v>0</v>
      </c>
      <c r="Q213" s="306">
        <v>0</v>
      </c>
      <c r="R213" s="306">
        <v>0</v>
      </c>
      <c r="S213" s="307">
        <v>100000</v>
      </c>
      <c r="T213"/>
      <c r="U213"/>
      <c r="V213"/>
      <c r="W213"/>
      <c r="X213"/>
      <c r="Y213"/>
    </row>
    <row r="214" spans="1:25" s="213" customFormat="1" ht="15.75" customHeight="1">
      <c r="A214" s="294"/>
      <c r="B214" s="294"/>
      <c r="C214" s="308"/>
      <c r="D214" s="309"/>
      <c r="E214" s="294"/>
      <c r="F214" s="297"/>
      <c r="G214" s="291"/>
      <c r="H214" s="291"/>
      <c r="I214" s="291"/>
      <c r="J214" s="291"/>
      <c r="K214" s="291"/>
      <c r="L214" s="291"/>
      <c r="M214" s="291"/>
      <c r="N214" s="291"/>
      <c r="O214" s="310"/>
      <c r="P214" s="291"/>
      <c r="Q214" s="291"/>
      <c r="R214" s="291"/>
      <c r="S214" s="307"/>
      <c r="T214"/>
      <c r="U214"/>
      <c r="V214"/>
      <c r="W214"/>
      <c r="X214"/>
      <c r="Y214"/>
    </row>
    <row r="215" spans="1:25" s="213" customFormat="1" ht="15.75" customHeight="1">
      <c r="A215" s="294"/>
      <c r="B215" s="294"/>
      <c r="C215" s="311"/>
      <c r="D215" s="311"/>
      <c r="E215" s="312"/>
      <c r="F215" s="297"/>
      <c r="G215" s="291"/>
      <c r="H215" s="291"/>
      <c r="I215" s="291"/>
      <c r="J215" s="291"/>
      <c r="K215" s="291"/>
      <c r="L215" s="291"/>
      <c r="M215" s="291"/>
      <c r="N215" s="291"/>
      <c r="O215" s="291"/>
      <c r="P215" s="291"/>
      <c r="Q215" s="291"/>
      <c r="R215" s="291"/>
      <c r="S215" s="307"/>
      <c r="T215"/>
      <c r="U215"/>
      <c r="V215"/>
      <c r="W215"/>
      <c r="X215"/>
      <c r="Y215"/>
    </row>
    <row r="216" spans="1:25" s="213" customFormat="1" ht="15.75" customHeight="1">
      <c r="A216" s="294"/>
      <c r="B216" s="294"/>
      <c r="C216" s="313"/>
      <c r="D216" s="294"/>
      <c r="E216" s="294"/>
      <c r="F216" s="297"/>
      <c r="G216" s="291"/>
      <c r="H216" s="291"/>
      <c r="I216" s="291"/>
      <c r="J216" s="291"/>
      <c r="K216" s="291"/>
      <c r="L216" s="291"/>
      <c r="M216" s="291"/>
      <c r="N216" s="291"/>
      <c r="O216" s="291"/>
      <c r="P216" s="291"/>
      <c r="Q216" s="291"/>
      <c r="R216" s="291"/>
      <c r="S216" s="307"/>
      <c r="T216"/>
      <c r="U216"/>
      <c r="V216"/>
      <c r="W216"/>
      <c r="X216"/>
      <c r="Y216"/>
    </row>
    <row r="217" spans="1:25" s="213" customFormat="1" ht="15.75" customHeight="1">
      <c r="A217" s="294"/>
      <c r="B217" s="294"/>
      <c r="C217" s="313"/>
      <c r="D217" s="294"/>
      <c r="E217" s="294"/>
      <c r="F217" s="297"/>
      <c r="G217" s="291"/>
      <c r="H217" s="291"/>
      <c r="I217" s="291"/>
      <c r="J217" s="291"/>
      <c r="K217" s="291"/>
      <c r="L217" s="291"/>
      <c r="M217" s="291"/>
      <c r="N217" s="291"/>
      <c r="O217" s="291"/>
      <c r="P217" s="291"/>
      <c r="Q217" s="291"/>
      <c r="R217" s="291"/>
      <c r="S217" s="307"/>
      <c r="T217"/>
      <c r="U217"/>
      <c r="V217"/>
      <c r="W217"/>
      <c r="X217"/>
      <c r="Y217"/>
    </row>
    <row r="218" spans="1:25" s="213" customFormat="1" ht="16.5" customHeight="1">
      <c r="A218" s="294"/>
      <c r="B218" s="294"/>
      <c r="C218" s="313"/>
      <c r="D218" s="294"/>
      <c r="E218" s="294"/>
      <c r="F218" s="297"/>
      <c r="G218" s="291"/>
      <c r="H218" s="291"/>
      <c r="I218" s="291"/>
      <c r="J218" s="291"/>
      <c r="K218" s="291"/>
      <c r="L218" s="291"/>
      <c r="M218" s="291"/>
      <c r="N218" s="291"/>
      <c r="O218" s="291"/>
      <c r="P218" s="291"/>
      <c r="Q218" s="291"/>
      <c r="R218" s="291"/>
      <c r="S218" s="307"/>
      <c r="T218"/>
      <c r="U218"/>
      <c r="V218"/>
      <c r="W218"/>
      <c r="X218"/>
      <c r="Y218"/>
    </row>
    <row r="219" spans="1:25" s="213" customFormat="1" ht="17.25" customHeight="1">
      <c r="A219" s="294"/>
      <c r="B219" s="294"/>
      <c r="C219" s="313"/>
      <c r="D219" s="294"/>
      <c r="E219" s="294"/>
      <c r="F219" s="297"/>
      <c r="G219" s="291"/>
      <c r="H219" s="291"/>
      <c r="I219" s="291"/>
      <c r="J219" s="291"/>
      <c r="K219" s="291"/>
      <c r="L219" s="291"/>
      <c r="M219" s="291"/>
      <c r="N219" s="291"/>
      <c r="O219" s="291"/>
      <c r="P219" s="291"/>
      <c r="Q219" s="291"/>
      <c r="R219" s="291"/>
      <c r="S219" s="307"/>
      <c r="T219"/>
      <c r="U219"/>
      <c r="V219"/>
      <c r="W219"/>
      <c r="X219"/>
      <c r="Y219"/>
    </row>
    <row r="220" spans="1:25" s="213" customFormat="1" ht="15.75" customHeight="1">
      <c r="A220" s="314"/>
      <c r="B220" s="315"/>
      <c r="C220" s="315"/>
      <c r="D220" s="315"/>
      <c r="E220" s="316" t="s">
        <v>364</v>
      </c>
      <c r="F220" s="317"/>
      <c r="G220" s="318">
        <f>SUM(G194:G218)</f>
        <v>35250</v>
      </c>
      <c r="H220" s="318">
        <f t="shared" ref="H220:S220" si="0">SUM(H194:H218)</f>
        <v>839700</v>
      </c>
      <c r="I220" s="318">
        <f t="shared" si="0"/>
        <v>27750</v>
      </c>
      <c r="J220" s="318">
        <f t="shared" si="0"/>
        <v>24000</v>
      </c>
      <c r="K220" s="318">
        <f t="shared" si="0"/>
        <v>1172400</v>
      </c>
      <c r="L220" s="318">
        <f t="shared" si="0"/>
        <v>73700</v>
      </c>
      <c r="M220" s="318">
        <f t="shared" si="0"/>
        <v>20700</v>
      </c>
      <c r="N220" s="318">
        <f t="shared" si="0"/>
        <v>21300</v>
      </c>
      <c r="O220" s="318">
        <f t="shared" si="0"/>
        <v>820000</v>
      </c>
      <c r="P220" s="318">
        <f t="shared" si="0"/>
        <v>20700</v>
      </c>
      <c r="Q220" s="318">
        <f t="shared" si="0"/>
        <v>23200</v>
      </c>
      <c r="R220" s="318">
        <f t="shared" si="0"/>
        <v>21700</v>
      </c>
      <c r="S220" s="318">
        <f t="shared" si="0"/>
        <v>3100399.9992</v>
      </c>
      <c r="T220"/>
      <c r="U220"/>
      <c r="V220"/>
      <c r="W220"/>
      <c r="X220"/>
      <c r="Y220"/>
    </row>
    <row r="221" spans="1:25" s="213" customFormat="1">
      <c r="A221" s="259"/>
      <c r="B221"/>
      <c r="C221"/>
      <c r="D221"/>
      <c r="E221"/>
      <c r="F221" s="276"/>
      <c r="G221" s="276"/>
      <c r="H221"/>
      <c r="I221"/>
      <c r="J221"/>
      <c r="K221"/>
      <c r="L221"/>
      <c r="M221"/>
      <c r="N221"/>
      <c r="O221"/>
      <c r="P221"/>
      <c r="Q221"/>
      <c r="R221"/>
      <c r="S221" s="319"/>
      <c r="T221"/>
      <c r="U221"/>
      <c r="V221"/>
      <c r="W221"/>
      <c r="X221"/>
      <c r="Y221"/>
    </row>
    <row r="222" spans="1:25" s="213" customFormat="1">
      <c r="A222"/>
      <c r="B222"/>
      <c r="C222"/>
      <c r="D222"/>
      <c r="E222"/>
      <c r="F222"/>
      <c r="G222"/>
      <c r="H222"/>
      <c r="I222"/>
      <c r="J222"/>
      <c r="K222"/>
      <c r="L222"/>
      <c r="M222"/>
      <c r="N222"/>
      <c r="O222"/>
      <c r="P222"/>
      <c r="Q222"/>
      <c r="R222"/>
      <c r="S222"/>
      <c r="T222"/>
      <c r="U222"/>
      <c r="V222"/>
      <c r="W222"/>
      <c r="X222"/>
      <c r="Y222"/>
    </row>
    <row r="223" spans="1:25" s="213" customFormat="1">
      <c r="A223"/>
      <c r="B223"/>
      <c r="C223"/>
      <c r="D223"/>
      <c r="E223"/>
      <c r="F223"/>
      <c r="G223"/>
      <c r="H223"/>
      <c r="I223"/>
      <c r="J223"/>
      <c r="K223"/>
      <c r="L223"/>
      <c r="M223"/>
      <c r="N223"/>
      <c r="O223"/>
      <c r="P223"/>
      <c r="Q223"/>
      <c r="R223"/>
      <c r="S223"/>
      <c r="T223"/>
      <c r="U223"/>
      <c r="V223"/>
      <c r="W223"/>
      <c r="X223"/>
      <c r="Y223"/>
    </row>
    <row r="224" spans="1:25" s="213" customFormat="1" ht="16.5" customHeight="1">
      <c r="A224"/>
      <c r="B224"/>
      <c r="C224"/>
      <c r="D224"/>
      <c r="E224"/>
      <c r="F224"/>
      <c r="G224"/>
      <c r="H224"/>
      <c r="I224"/>
      <c r="J224"/>
      <c r="K224"/>
      <c r="L224"/>
      <c r="M224"/>
      <c r="N224"/>
      <c r="O224"/>
      <c r="P224"/>
      <c r="Q224"/>
      <c r="R224"/>
      <c r="S224"/>
      <c r="T224"/>
      <c r="U224"/>
      <c r="V224"/>
      <c r="W224"/>
      <c r="X224"/>
      <c r="Y224"/>
    </row>
    <row r="225" spans="1:25" s="213" customFormat="1" ht="31.5" customHeight="1">
      <c r="A225"/>
      <c r="B225"/>
      <c r="C225"/>
      <c r="D225"/>
      <c r="E225"/>
      <c r="F225"/>
      <c r="G225"/>
      <c r="H225"/>
      <c r="I225"/>
      <c r="J225"/>
      <c r="K225"/>
      <c r="L225"/>
      <c r="M225"/>
      <c r="N225"/>
      <c r="O225"/>
      <c r="P225"/>
      <c r="Q225"/>
      <c r="R225"/>
      <c r="S225"/>
      <c r="T225"/>
      <c r="U225"/>
      <c r="V225"/>
      <c r="W225"/>
      <c r="X225"/>
      <c r="Y225"/>
    </row>
    <row r="226" spans="1:25" s="213" customFormat="1">
      <c r="A226"/>
      <c r="B226"/>
      <c r="C226"/>
      <c r="D226"/>
      <c r="E226"/>
      <c r="F226"/>
      <c r="G226"/>
      <c r="H226"/>
      <c r="I226"/>
      <c r="J226"/>
      <c r="K226"/>
      <c r="L226"/>
      <c r="M226"/>
      <c r="N226"/>
      <c r="O226"/>
      <c r="P226"/>
      <c r="Q226"/>
      <c r="R226"/>
      <c r="S226"/>
      <c r="T226"/>
      <c r="U226"/>
      <c r="V226"/>
      <c r="W226"/>
      <c r="X226"/>
      <c r="Y226"/>
    </row>
    <row r="227" spans="1:25" s="213" customFormat="1" ht="15.75" customHeight="1">
      <c r="A227"/>
      <c r="B227"/>
      <c r="C227"/>
      <c r="D227"/>
      <c r="E227"/>
      <c r="F227"/>
      <c r="G227"/>
      <c r="H227"/>
      <c r="I227"/>
      <c r="J227"/>
      <c r="K227"/>
      <c r="L227"/>
      <c r="M227"/>
      <c r="N227"/>
      <c r="O227"/>
      <c r="P227"/>
      <c r="Q227"/>
      <c r="R227"/>
      <c r="S227"/>
      <c r="T227"/>
      <c r="U227"/>
      <c r="V227"/>
      <c r="W227"/>
      <c r="X227"/>
      <c r="Y227"/>
    </row>
    <row r="228" spans="1:25" s="213" customFormat="1" ht="15.75" customHeight="1">
      <c r="A228"/>
      <c r="B228"/>
      <c r="C228"/>
      <c r="D228"/>
      <c r="E228"/>
      <c r="F228"/>
      <c r="G228"/>
      <c r="H228"/>
      <c r="I228"/>
      <c r="J228"/>
      <c r="K228"/>
      <c r="L228"/>
      <c r="M228"/>
      <c r="N228"/>
      <c r="O228"/>
      <c r="P228"/>
      <c r="Q228"/>
      <c r="R228"/>
      <c r="S228"/>
      <c r="T228"/>
      <c r="U228"/>
      <c r="V228"/>
      <c r="W228"/>
      <c r="X228"/>
      <c r="Y228"/>
    </row>
    <row r="229" spans="1:25" s="213" customFormat="1" ht="15.75" customHeight="1">
      <c r="A229"/>
      <c r="B229"/>
      <c r="C229"/>
      <c r="D229"/>
      <c r="E229"/>
      <c r="F229"/>
      <c r="G229"/>
      <c r="H229"/>
      <c r="I229"/>
      <c r="J229"/>
      <c r="K229"/>
      <c r="L229"/>
      <c r="M229"/>
      <c r="N229"/>
      <c r="O229"/>
      <c r="P229"/>
      <c r="Q229"/>
      <c r="R229"/>
      <c r="S229"/>
      <c r="T229"/>
      <c r="U229"/>
      <c r="V229"/>
      <c r="W229"/>
      <c r="X229"/>
      <c r="Y229"/>
    </row>
    <row r="230" spans="1:25" s="213" customFormat="1">
      <c r="A230"/>
      <c r="B230"/>
      <c r="C230"/>
      <c r="D230"/>
      <c r="E230"/>
      <c r="F230"/>
      <c r="G230"/>
      <c r="H230"/>
      <c r="I230"/>
      <c r="J230"/>
      <c r="K230"/>
      <c r="L230"/>
      <c r="M230"/>
      <c r="N230"/>
      <c r="O230"/>
      <c r="P230"/>
      <c r="Q230"/>
      <c r="R230"/>
      <c r="S230"/>
      <c r="T230"/>
      <c r="U230"/>
      <c r="V230"/>
      <c r="W230"/>
      <c r="X230"/>
      <c r="Y230"/>
    </row>
    <row r="231" spans="1:25" s="213" customFormat="1">
      <c r="A231"/>
      <c r="B231"/>
      <c r="C231"/>
      <c r="D231"/>
      <c r="E231"/>
      <c r="F231"/>
      <c r="G231"/>
      <c r="H231"/>
      <c r="I231"/>
      <c r="J231"/>
      <c r="K231"/>
      <c r="L231"/>
      <c r="M231"/>
      <c r="N231"/>
      <c r="O231"/>
      <c r="P231"/>
      <c r="Q231"/>
      <c r="R231"/>
      <c r="S231"/>
      <c r="T231"/>
      <c r="U231"/>
      <c r="V231"/>
      <c r="W231"/>
      <c r="X231"/>
      <c r="Y231"/>
    </row>
    <row r="232" spans="1:25" s="213" customFormat="1">
      <c r="A232"/>
      <c r="B232"/>
      <c r="C232"/>
      <c r="D232"/>
      <c r="E232"/>
      <c r="F232"/>
      <c r="G232"/>
      <c r="H232"/>
      <c r="I232"/>
      <c r="J232"/>
      <c r="K232"/>
      <c r="L232"/>
      <c r="M232"/>
      <c r="N232"/>
      <c r="O232"/>
      <c r="P232"/>
      <c r="Q232"/>
      <c r="R232"/>
      <c r="S232"/>
      <c r="T232"/>
      <c r="U232"/>
      <c r="V232"/>
      <c r="W232"/>
      <c r="X232"/>
      <c r="Y232"/>
    </row>
    <row r="233" spans="1:25" s="213" customFormat="1">
      <c r="A233"/>
      <c r="B233"/>
      <c r="C233"/>
      <c r="D233"/>
      <c r="E233"/>
      <c r="F233"/>
      <c r="G233"/>
      <c r="H233"/>
      <c r="I233"/>
      <c r="J233"/>
      <c r="K233"/>
      <c r="L233"/>
      <c r="M233"/>
      <c r="N233"/>
      <c r="O233"/>
      <c r="P233"/>
      <c r="Q233"/>
      <c r="R233"/>
      <c r="S233"/>
      <c r="T233"/>
      <c r="U233"/>
      <c r="V233"/>
      <c r="W233"/>
      <c r="X233"/>
      <c r="Y233"/>
    </row>
    <row r="234" spans="1:25" s="213" customFormat="1">
      <c r="A234"/>
      <c r="B234"/>
      <c r="C234"/>
      <c r="D234"/>
      <c r="E234"/>
      <c r="F234"/>
      <c r="G234"/>
      <c r="H234"/>
      <c r="I234"/>
      <c r="J234"/>
      <c r="K234"/>
      <c r="L234"/>
      <c r="M234"/>
      <c r="N234"/>
      <c r="O234"/>
      <c r="P234"/>
      <c r="Q234"/>
      <c r="R234"/>
      <c r="S234"/>
      <c r="T234"/>
      <c r="U234"/>
      <c r="V234"/>
      <c r="W234"/>
      <c r="X234"/>
      <c r="Y234"/>
    </row>
    <row r="235" spans="1:25" s="213" customFormat="1" ht="16.5" customHeight="1">
      <c r="A235"/>
      <c r="B235"/>
      <c r="C235"/>
      <c r="D235"/>
      <c r="E235"/>
      <c r="F235"/>
      <c r="G235"/>
      <c r="H235"/>
      <c r="I235"/>
      <c r="J235"/>
      <c r="K235"/>
      <c r="L235"/>
      <c r="M235"/>
      <c r="N235"/>
      <c r="O235"/>
      <c r="P235"/>
      <c r="Q235"/>
      <c r="R235"/>
      <c r="S235"/>
      <c r="T235"/>
      <c r="U235"/>
      <c r="V235"/>
      <c r="W235"/>
      <c r="X235"/>
      <c r="Y235"/>
    </row>
    <row r="236" spans="1:25" s="213" customFormat="1" ht="15.75" customHeight="1">
      <c r="A236"/>
      <c r="B236"/>
      <c r="C236"/>
      <c r="D236"/>
      <c r="E236"/>
      <c r="F236"/>
      <c r="G236"/>
      <c r="H236"/>
      <c r="I236"/>
      <c r="J236"/>
      <c r="K236"/>
      <c r="L236"/>
      <c r="M236"/>
      <c r="N236"/>
      <c r="O236"/>
      <c r="P236"/>
      <c r="Q236"/>
      <c r="R236"/>
      <c r="S236"/>
      <c r="T236"/>
      <c r="U236"/>
      <c r="V236"/>
      <c r="W236"/>
      <c r="X236"/>
      <c r="Y236"/>
    </row>
    <row r="237" spans="1:25" s="213" customFormat="1" ht="15.75" customHeight="1">
      <c r="A237"/>
      <c r="B237"/>
      <c r="C237"/>
      <c r="D237"/>
      <c r="E237"/>
      <c r="F237"/>
      <c r="G237"/>
      <c r="H237"/>
      <c r="I237"/>
      <c r="J237"/>
      <c r="K237"/>
      <c r="L237"/>
      <c r="M237"/>
      <c r="N237"/>
      <c r="O237"/>
      <c r="P237"/>
      <c r="Q237"/>
      <c r="R237"/>
      <c r="S237"/>
      <c r="T237"/>
      <c r="U237"/>
      <c r="V237"/>
      <c r="W237"/>
      <c r="X237"/>
      <c r="Y237"/>
    </row>
    <row r="238" spans="1:25" s="213" customFormat="1">
      <c r="A238"/>
      <c r="B238"/>
      <c r="C238"/>
      <c r="D238"/>
      <c r="E238"/>
      <c r="F238"/>
      <c r="G238"/>
      <c r="H238"/>
      <c r="I238"/>
      <c r="J238"/>
      <c r="K238"/>
      <c r="L238"/>
      <c r="M238"/>
      <c r="N238"/>
      <c r="O238"/>
      <c r="P238"/>
      <c r="Q238"/>
      <c r="R238"/>
      <c r="S238"/>
      <c r="T238"/>
      <c r="U238"/>
      <c r="V238"/>
      <c r="W238"/>
      <c r="X238"/>
      <c r="Y238"/>
    </row>
    <row r="239" spans="1:25" s="213" customFormat="1" ht="15.75" customHeight="1">
      <c r="A239"/>
      <c r="B239"/>
      <c r="C239"/>
      <c r="D239"/>
      <c r="E239"/>
      <c r="F239"/>
      <c r="G239"/>
      <c r="H239"/>
      <c r="I239"/>
      <c r="J239"/>
      <c r="K239"/>
      <c r="L239"/>
      <c r="M239"/>
      <c r="N239"/>
      <c r="O239"/>
      <c r="P239"/>
      <c r="Q239"/>
      <c r="R239"/>
      <c r="S239"/>
      <c r="T239"/>
      <c r="U239"/>
      <c r="V239"/>
      <c r="W239"/>
      <c r="X239"/>
      <c r="Y239"/>
    </row>
    <row r="240" spans="1:25" s="213" customFormat="1" ht="15.75" customHeight="1">
      <c r="A240"/>
      <c r="B240"/>
      <c r="C240"/>
      <c r="D240"/>
      <c r="E240"/>
      <c r="F240"/>
      <c r="G240"/>
      <c r="H240"/>
      <c r="I240"/>
      <c r="J240"/>
      <c r="K240"/>
      <c r="L240"/>
      <c r="M240"/>
      <c r="N240"/>
      <c r="O240"/>
      <c r="P240"/>
      <c r="Q240"/>
      <c r="R240"/>
      <c r="S240"/>
      <c r="T240"/>
      <c r="U240"/>
      <c r="V240"/>
      <c r="W240"/>
      <c r="X240"/>
      <c r="Y240"/>
    </row>
    <row r="241" spans="1:25" s="213" customFormat="1" ht="15.75" customHeight="1">
      <c r="A241"/>
      <c r="B241"/>
      <c r="C241"/>
      <c r="D241"/>
      <c r="E241"/>
      <c r="F241"/>
      <c r="G241"/>
      <c r="H241"/>
      <c r="I241"/>
      <c r="J241"/>
      <c r="K241"/>
      <c r="L241"/>
      <c r="M241"/>
      <c r="N241"/>
      <c r="O241"/>
      <c r="P241"/>
      <c r="Q241"/>
      <c r="R241"/>
      <c r="S241"/>
      <c r="T241"/>
      <c r="U241"/>
      <c r="V241"/>
      <c r="W241"/>
      <c r="X241"/>
      <c r="Y241"/>
    </row>
    <row r="242" spans="1:25" s="213" customFormat="1" ht="15.75" customHeight="1">
      <c r="A242"/>
      <c r="B242"/>
      <c r="C242"/>
      <c r="D242"/>
      <c r="E242"/>
      <c r="F242"/>
      <c r="G242"/>
      <c r="H242"/>
      <c r="I242"/>
      <c r="J242"/>
      <c r="K242"/>
      <c r="L242"/>
      <c r="M242"/>
      <c r="N242"/>
      <c r="O242"/>
      <c r="P242"/>
      <c r="Q242"/>
      <c r="R242"/>
      <c r="S242"/>
      <c r="T242"/>
      <c r="U242"/>
      <c r="V242"/>
      <c r="W242"/>
      <c r="X242"/>
      <c r="Y242"/>
    </row>
    <row r="243" spans="1:25" s="213" customFormat="1" ht="15" customHeight="1">
      <c r="A243"/>
      <c r="B243"/>
      <c r="C243"/>
      <c r="D243"/>
      <c r="E243"/>
      <c r="F243"/>
      <c r="G243"/>
      <c r="H243"/>
      <c r="I243"/>
      <c r="J243"/>
      <c r="K243"/>
      <c r="L243"/>
      <c r="M243"/>
      <c r="N243"/>
      <c r="O243"/>
      <c r="P243"/>
      <c r="Q243"/>
      <c r="R243"/>
      <c r="S243"/>
      <c r="T243"/>
      <c r="U243"/>
      <c r="V243"/>
      <c r="W243"/>
      <c r="X243"/>
      <c r="Y243"/>
    </row>
    <row r="244" spans="1:25" s="213" customFormat="1">
      <c r="A244"/>
      <c r="B244"/>
      <c r="C244"/>
      <c r="D244"/>
      <c r="E244"/>
      <c r="F244"/>
      <c r="G244"/>
      <c r="H244"/>
      <c r="I244"/>
      <c r="J244"/>
      <c r="K244"/>
      <c r="L244"/>
      <c r="M244"/>
      <c r="N244"/>
      <c r="O244"/>
      <c r="P244"/>
      <c r="Q244"/>
      <c r="R244"/>
      <c r="S244"/>
      <c r="T244"/>
      <c r="U244"/>
      <c r="V244"/>
      <c r="W244"/>
      <c r="X244"/>
      <c r="Y244"/>
    </row>
    <row r="245" spans="1:25" s="213" customFormat="1">
      <c r="A245"/>
      <c r="B245"/>
      <c r="C245"/>
      <c r="D245"/>
      <c r="E245"/>
      <c r="F245"/>
      <c r="G245"/>
      <c r="H245"/>
      <c r="I245"/>
      <c r="J245"/>
      <c r="K245"/>
      <c r="L245"/>
      <c r="M245"/>
      <c r="N245"/>
      <c r="O245"/>
      <c r="P245"/>
      <c r="Q245"/>
      <c r="R245"/>
      <c r="S245"/>
      <c r="T245"/>
      <c r="U245"/>
      <c r="V245"/>
      <c r="W245"/>
      <c r="X245"/>
      <c r="Y245"/>
    </row>
    <row r="246" spans="1:25" s="213" customFormat="1">
      <c r="A246"/>
      <c r="B246"/>
      <c r="C246"/>
      <c r="D246"/>
      <c r="E246"/>
      <c r="F246"/>
      <c r="G246"/>
      <c r="H246"/>
      <c r="I246"/>
      <c r="J246"/>
      <c r="K246"/>
      <c r="L246"/>
      <c r="M246"/>
      <c r="N246"/>
      <c r="O246"/>
      <c r="P246"/>
      <c r="Q246"/>
      <c r="R246"/>
      <c r="S246"/>
      <c r="T246"/>
      <c r="U246"/>
      <c r="V246"/>
      <c r="W246"/>
      <c r="X246"/>
      <c r="Y246"/>
    </row>
    <row r="247" spans="1:25" s="213" customFormat="1">
      <c r="A247"/>
      <c r="B247"/>
      <c r="C247"/>
      <c r="D247"/>
      <c r="E247"/>
      <c r="F247"/>
      <c r="G247"/>
      <c r="H247"/>
      <c r="I247"/>
      <c r="J247"/>
      <c r="K247"/>
      <c r="L247"/>
      <c r="M247"/>
      <c r="N247"/>
      <c r="O247"/>
      <c r="P247"/>
      <c r="Q247"/>
      <c r="R247"/>
      <c r="S247"/>
      <c r="T247"/>
      <c r="U247"/>
      <c r="V247"/>
      <c r="W247"/>
      <c r="X247"/>
      <c r="Y247"/>
    </row>
    <row r="248" spans="1:25" s="213" customFormat="1" ht="16.5" customHeight="1">
      <c r="A248"/>
      <c r="B248"/>
      <c r="C248"/>
      <c r="D248"/>
      <c r="E248"/>
      <c r="F248"/>
      <c r="G248"/>
      <c r="H248"/>
      <c r="I248"/>
      <c r="J248"/>
      <c r="K248"/>
      <c r="L248"/>
      <c r="M248"/>
      <c r="N248"/>
      <c r="O248"/>
      <c r="P248"/>
      <c r="Q248"/>
      <c r="R248"/>
      <c r="S248"/>
      <c r="T248"/>
      <c r="U248"/>
      <c r="V248"/>
      <c r="W248"/>
      <c r="X248"/>
      <c r="Y248"/>
    </row>
    <row r="249" spans="1:25" s="213" customFormat="1" ht="15.75" customHeight="1">
      <c r="A249" s="259"/>
      <c r="B249"/>
      <c r="C249"/>
      <c r="D249"/>
      <c r="E249"/>
      <c r="F249"/>
      <c r="G249"/>
      <c r="H249"/>
      <c r="I249"/>
      <c r="J249"/>
      <c r="K249"/>
      <c r="L249"/>
      <c r="M249"/>
      <c r="N249"/>
      <c r="O249"/>
      <c r="P249"/>
      <c r="Q249"/>
      <c r="R249"/>
      <c r="S249"/>
      <c r="T249"/>
      <c r="U249"/>
      <c r="V249"/>
      <c r="W249"/>
      <c r="X249"/>
      <c r="Y249"/>
    </row>
    <row r="250" spans="1:25" s="213" customFormat="1">
      <c r="A250" s="259"/>
      <c r="B250"/>
      <c r="C250"/>
      <c r="D250"/>
      <c r="E250"/>
      <c r="F250"/>
      <c r="G250"/>
      <c r="H250"/>
      <c r="I250"/>
      <c r="J250"/>
      <c r="K250"/>
      <c r="L250"/>
      <c r="M250"/>
      <c r="N250"/>
      <c r="O250"/>
      <c r="P250"/>
      <c r="Q250"/>
      <c r="R250"/>
      <c r="S250"/>
      <c r="T250"/>
      <c r="U250"/>
      <c r="V250"/>
      <c r="W250"/>
      <c r="X250"/>
      <c r="Y250"/>
    </row>
    <row r="251" spans="1:25" s="213" customFormat="1">
      <c r="A251"/>
      <c r="B251"/>
      <c r="C251"/>
      <c r="D251"/>
      <c r="E251"/>
      <c r="F251"/>
      <c r="G251"/>
      <c r="H251"/>
      <c r="I251"/>
      <c r="J251"/>
      <c r="K251"/>
      <c r="L251"/>
      <c r="M251"/>
      <c r="N251"/>
      <c r="O251"/>
      <c r="P251"/>
      <c r="Q251"/>
      <c r="R251"/>
      <c r="S251"/>
      <c r="T251"/>
      <c r="U251"/>
      <c r="V251"/>
      <c r="W251"/>
      <c r="X251"/>
      <c r="Y251"/>
    </row>
    <row r="252" spans="1:25" s="213" customFormat="1" ht="15.75" customHeight="1">
      <c r="A252"/>
      <c r="B252"/>
      <c r="C252"/>
      <c r="D252"/>
      <c r="E252"/>
      <c r="F252"/>
      <c r="G252"/>
      <c r="H252"/>
      <c r="I252"/>
      <c r="J252"/>
      <c r="K252"/>
      <c r="L252"/>
      <c r="M252"/>
      <c r="N252"/>
      <c r="O252"/>
      <c r="P252"/>
      <c r="Q252"/>
      <c r="R252"/>
      <c r="S252"/>
      <c r="T252"/>
      <c r="U252"/>
      <c r="V252"/>
      <c r="W252"/>
      <c r="X252"/>
      <c r="Y252"/>
    </row>
    <row r="253" spans="1:25" s="213" customFormat="1" ht="15" customHeight="1">
      <c r="A253"/>
      <c r="B253"/>
      <c r="C253"/>
      <c r="D253"/>
      <c r="E253"/>
      <c r="F253"/>
      <c r="G253"/>
      <c r="H253"/>
      <c r="I253"/>
      <c r="J253"/>
      <c r="K253"/>
      <c r="L253"/>
      <c r="M253"/>
      <c r="N253"/>
      <c r="O253"/>
      <c r="P253"/>
      <c r="Q253"/>
      <c r="R253"/>
      <c r="S253"/>
      <c r="T253"/>
      <c r="U253"/>
      <c r="V253"/>
      <c r="W253"/>
      <c r="X253"/>
      <c r="Y253"/>
    </row>
    <row r="254" spans="1:25" s="213" customFormat="1" ht="15.75" customHeight="1">
      <c r="A254"/>
      <c r="B254"/>
      <c r="C254"/>
      <c r="D254"/>
      <c r="E254"/>
      <c r="F254"/>
      <c r="G254"/>
      <c r="H254"/>
      <c r="I254"/>
      <c r="J254"/>
      <c r="K254"/>
      <c r="L254"/>
      <c r="M254"/>
      <c r="N254"/>
      <c r="O254"/>
      <c r="P254"/>
      <c r="Q254"/>
      <c r="R254"/>
      <c r="S254"/>
      <c r="T254"/>
      <c r="U254"/>
      <c r="V254"/>
      <c r="W254"/>
      <c r="X254"/>
      <c r="Y254"/>
    </row>
    <row r="255" spans="1:25" s="213" customFormat="1" ht="15.75" customHeight="1">
      <c r="A255"/>
      <c r="B255"/>
      <c r="C255"/>
      <c r="D255"/>
      <c r="E255"/>
      <c r="F255"/>
      <c r="G255"/>
      <c r="H255"/>
      <c r="I255"/>
      <c r="J255"/>
      <c r="K255"/>
      <c r="L255"/>
      <c r="M255"/>
      <c r="N255"/>
      <c r="O255"/>
      <c r="P255"/>
      <c r="Q255"/>
      <c r="R255"/>
      <c r="S255"/>
      <c r="T255"/>
      <c r="U255"/>
      <c r="V255"/>
      <c r="W255"/>
      <c r="X255"/>
      <c r="Y255"/>
    </row>
    <row r="256" spans="1:25" s="213" customFormat="1">
      <c r="A256"/>
      <c r="B256"/>
      <c r="C256"/>
      <c r="D256"/>
      <c r="E256"/>
      <c r="F256"/>
      <c r="G256"/>
      <c r="H256"/>
      <c r="I256"/>
      <c r="J256"/>
      <c r="K256"/>
      <c r="L256"/>
      <c r="M256"/>
      <c r="N256"/>
      <c r="O256"/>
      <c r="P256"/>
      <c r="Q256"/>
      <c r="R256"/>
      <c r="S256"/>
      <c r="T256"/>
      <c r="U256"/>
      <c r="V256"/>
      <c r="W256"/>
      <c r="X256"/>
      <c r="Y256"/>
    </row>
    <row r="257" spans="1:25" s="213" customFormat="1">
      <c r="A257"/>
      <c r="B257"/>
      <c r="C257"/>
      <c r="D257"/>
      <c r="E257"/>
      <c r="F257"/>
      <c r="G257"/>
      <c r="H257"/>
      <c r="I257"/>
      <c r="J257"/>
      <c r="K257"/>
      <c r="L257"/>
      <c r="M257"/>
      <c r="N257"/>
      <c r="O257"/>
      <c r="P257"/>
      <c r="Q257"/>
      <c r="R257"/>
      <c r="S257"/>
      <c r="T257"/>
      <c r="U257"/>
      <c r="V257"/>
      <c r="W257"/>
      <c r="X257"/>
      <c r="Y257"/>
    </row>
    <row r="258" spans="1:25" s="213" customFormat="1">
      <c r="A258"/>
      <c r="B258"/>
      <c r="C258"/>
      <c r="D258"/>
      <c r="E258"/>
      <c r="F258"/>
      <c r="G258"/>
      <c r="H258"/>
      <c r="I258"/>
      <c r="J258"/>
      <c r="K258"/>
      <c r="L258"/>
      <c r="M258"/>
      <c r="N258"/>
      <c r="O258"/>
      <c r="P258"/>
      <c r="Q258"/>
      <c r="R258"/>
      <c r="S258"/>
      <c r="T258"/>
      <c r="U258"/>
      <c r="V258"/>
      <c r="W258"/>
      <c r="X258"/>
      <c r="Y258"/>
    </row>
    <row r="259" spans="1:25" s="213" customFormat="1">
      <c r="A259"/>
      <c r="B259"/>
      <c r="C259"/>
      <c r="D259"/>
      <c r="E259"/>
      <c r="F259"/>
      <c r="G259"/>
      <c r="H259"/>
      <c r="I259"/>
      <c r="J259"/>
      <c r="K259"/>
      <c r="L259"/>
      <c r="M259"/>
      <c r="N259"/>
      <c r="O259"/>
      <c r="P259"/>
      <c r="Q259"/>
      <c r="R259"/>
      <c r="S259"/>
      <c r="T259"/>
      <c r="U259"/>
      <c r="V259"/>
      <c r="W259"/>
      <c r="X259"/>
      <c r="Y259"/>
    </row>
    <row r="260" spans="1:25" s="213" customFormat="1" ht="16.5" customHeight="1">
      <c r="A260"/>
      <c r="B260"/>
      <c r="C260"/>
      <c r="D260"/>
      <c r="E260"/>
      <c r="F260"/>
      <c r="G260"/>
      <c r="H260"/>
      <c r="I260"/>
      <c r="J260"/>
      <c r="K260"/>
      <c r="L260"/>
      <c r="M260"/>
      <c r="N260"/>
      <c r="O260"/>
      <c r="P260"/>
      <c r="Q260"/>
      <c r="R260"/>
      <c r="S260"/>
      <c r="T260"/>
      <c r="U260"/>
      <c r="V260"/>
      <c r="W260"/>
      <c r="X260"/>
      <c r="Y260"/>
    </row>
    <row r="261" spans="1:25" s="213" customFormat="1" ht="31.5" customHeight="1">
      <c r="A261"/>
      <c r="B261"/>
      <c r="C261"/>
      <c r="D261"/>
      <c r="E261"/>
      <c r="F261"/>
      <c r="G261"/>
      <c r="H261"/>
      <c r="I261"/>
      <c r="J261"/>
      <c r="K261"/>
      <c r="L261"/>
      <c r="M261"/>
      <c r="N261"/>
      <c r="O261"/>
      <c r="P261"/>
      <c r="Q261"/>
      <c r="R261"/>
      <c r="S261"/>
      <c r="T261"/>
      <c r="U261"/>
      <c r="V261"/>
      <c r="W261"/>
      <c r="X261"/>
      <c r="Y261"/>
    </row>
    <row r="262" spans="1:25" s="213" customFormat="1">
      <c r="A262"/>
      <c r="B262"/>
      <c r="C262"/>
      <c r="D262"/>
      <c r="E262"/>
      <c r="F262"/>
      <c r="G262"/>
      <c r="H262"/>
      <c r="I262"/>
      <c r="J262"/>
      <c r="K262"/>
      <c r="L262"/>
      <c r="M262"/>
      <c r="N262"/>
      <c r="O262"/>
      <c r="P262"/>
      <c r="Q262"/>
      <c r="R262"/>
      <c r="S262"/>
      <c r="T262"/>
      <c r="U262"/>
      <c r="V262"/>
      <c r="W262"/>
      <c r="X262"/>
      <c r="Y262"/>
    </row>
    <row r="263" spans="1:25" s="213" customFormat="1">
      <c r="A263"/>
      <c r="B263"/>
      <c r="C263"/>
      <c r="D263"/>
      <c r="E263"/>
      <c r="F263"/>
      <c r="G263"/>
      <c r="H263"/>
      <c r="I263"/>
      <c r="J263"/>
      <c r="K263"/>
      <c r="L263"/>
      <c r="M263"/>
      <c r="N263"/>
      <c r="O263"/>
      <c r="P263"/>
      <c r="Q263"/>
      <c r="R263"/>
      <c r="S263"/>
      <c r="T263"/>
      <c r="U263"/>
      <c r="V263"/>
      <c r="W263"/>
      <c r="X263"/>
      <c r="Y263"/>
    </row>
    <row r="264" spans="1:25" s="213" customFormat="1" ht="15.75" customHeight="1">
      <c r="A264"/>
      <c r="B264"/>
      <c r="C264"/>
      <c r="D264"/>
      <c r="E264"/>
      <c r="F264"/>
      <c r="G264"/>
      <c r="H264"/>
      <c r="I264"/>
      <c r="J264"/>
      <c r="K264"/>
      <c r="L264"/>
      <c r="M264"/>
      <c r="N264"/>
      <c r="O264"/>
      <c r="P264"/>
      <c r="Q264"/>
      <c r="R264"/>
      <c r="S264"/>
      <c r="T264"/>
      <c r="U264"/>
      <c r="V264"/>
      <c r="W264"/>
      <c r="X264"/>
      <c r="Y264"/>
    </row>
    <row r="265" spans="1:25" s="213" customFormat="1" ht="15.75" customHeight="1">
      <c r="A265"/>
      <c r="B265"/>
      <c r="C265"/>
      <c r="D265"/>
      <c r="E265"/>
      <c r="F265"/>
      <c r="G265"/>
      <c r="H265"/>
      <c r="I265"/>
      <c r="J265"/>
      <c r="K265"/>
      <c r="L265"/>
      <c r="M265"/>
      <c r="N265"/>
      <c r="O265"/>
      <c r="P265"/>
      <c r="Q265"/>
      <c r="R265"/>
      <c r="S265"/>
      <c r="T265"/>
      <c r="U265"/>
      <c r="V265"/>
      <c r="W265"/>
      <c r="X265"/>
      <c r="Y265"/>
    </row>
    <row r="266" spans="1:25" s="213" customFormat="1" ht="15.75" customHeight="1">
      <c r="A266"/>
      <c r="B266"/>
      <c r="C266"/>
      <c r="D266"/>
      <c r="E266"/>
      <c r="F266"/>
      <c r="G266"/>
      <c r="H266"/>
      <c r="I266"/>
      <c r="J266"/>
      <c r="K266"/>
      <c r="L266"/>
      <c r="M266"/>
      <c r="N266"/>
      <c r="O266"/>
      <c r="P266"/>
      <c r="Q266"/>
      <c r="R266"/>
      <c r="S266"/>
      <c r="T266"/>
      <c r="U266"/>
      <c r="V266"/>
      <c r="W266"/>
      <c r="X266"/>
      <c r="Y266"/>
    </row>
    <row r="267" spans="1:25" s="213" customFormat="1" ht="15" customHeight="1">
      <c r="A267"/>
      <c r="B267"/>
      <c r="C267"/>
      <c r="D267"/>
      <c r="E267"/>
      <c r="F267"/>
      <c r="G267"/>
      <c r="H267"/>
      <c r="I267"/>
      <c r="J267"/>
      <c r="K267"/>
      <c r="L267"/>
      <c r="M267"/>
      <c r="N267"/>
      <c r="O267"/>
      <c r="P267"/>
      <c r="Q267"/>
      <c r="R267"/>
      <c r="S267"/>
      <c r="T267"/>
      <c r="U267"/>
      <c r="V267"/>
      <c r="W267"/>
      <c r="X267"/>
      <c r="Y267"/>
    </row>
    <row r="268" spans="1:25" s="213" customFormat="1" ht="15.75" customHeight="1">
      <c r="A268"/>
      <c r="B268"/>
      <c r="C268"/>
      <c r="D268"/>
      <c r="E268"/>
      <c r="F268"/>
      <c r="G268"/>
      <c r="H268"/>
      <c r="I268"/>
      <c r="J268"/>
      <c r="K268"/>
      <c r="L268"/>
      <c r="M268"/>
      <c r="N268"/>
      <c r="O268"/>
      <c r="P268"/>
      <c r="Q268"/>
      <c r="R268"/>
      <c r="S268"/>
      <c r="T268"/>
      <c r="U268"/>
      <c r="V268"/>
      <c r="W268"/>
      <c r="X268"/>
      <c r="Y268"/>
    </row>
    <row r="269" spans="1:25" s="213" customFormat="1">
      <c r="A269"/>
      <c r="B269"/>
      <c r="C269"/>
      <c r="D269"/>
      <c r="E269"/>
      <c r="F269"/>
      <c r="G269"/>
      <c r="H269"/>
      <c r="I269"/>
      <c r="J269"/>
      <c r="K269"/>
      <c r="L269"/>
      <c r="M269"/>
      <c r="N269"/>
      <c r="O269"/>
      <c r="P269"/>
      <c r="Q269"/>
      <c r="R269"/>
      <c r="S269"/>
      <c r="T269"/>
      <c r="U269"/>
      <c r="V269"/>
      <c r="W269"/>
      <c r="X269"/>
      <c r="Y269"/>
    </row>
    <row r="270" spans="1:25" s="213" customFormat="1">
      <c r="A270"/>
      <c r="B270"/>
      <c r="C270"/>
      <c r="D270"/>
      <c r="E270"/>
      <c r="F270"/>
      <c r="G270"/>
      <c r="H270"/>
      <c r="I270"/>
      <c r="J270"/>
      <c r="K270"/>
      <c r="L270"/>
      <c r="M270"/>
      <c r="N270"/>
      <c r="O270"/>
      <c r="P270"/>
      <c r="Q270"/>
      <c r="R270"/>
      <c r="S270"/>
      <c r="T270"/>
      <c r="U270"/>
      <c r="V270"/>
      <c r="W270"/>
      <c r="X270"/>
      <c r="Y270"/>
    </row>
    <row r="271" spans="1:25" s="213" customFormat="1" ht="16.5" customHeight="1">
      <c r="A271"/>
      <c r="B271"/>
      <c r="C271"/>
      <c r="D271"/>
      <c r="E271"/>
      <c r="F271"/>
      <c r="G271"/>
      <c r="H271"/>
      <c r="I271"/>
      <c r="J271"/>
      <c r="K271"/>
      <c r="L271"/>
      <c r="M271"/>
      <c r="N271"/>
      <c r="O271"/>
      <c r="P271"/>
      <c r="Q271"/>
      <c r="R271"/>
      <c r="S271"/>
      <c r="T271"/>
      <c r="U271"/>
      <c r="V271"/>
      <c r="W271"/>
      <c r="X271"/>
      <c r="Y271"/>
    </row>
    <row r="272" spans="1:25" s="213" customFormat="1" ht="31.5" customHeight="1">
      <c r="A272"/>
      <c r="B272"/>
      <c r="C272"/>
      <c r="D272"/>
      <c r="E272"/>
      <c r="F272"/>
      <c r="G272"/>
      <c r="H272"/>
      <c r="I272"/>
      <c r="J272"/>
      <c r="K272"/>
      <c r="L272"/>
      <c r="M272"/>
      <c r="N272"/>
      <c r="O272"/>
      <c r="P272"/>
      <c r="Q272"/>
      <c r="R272"/>
      <c r="S272"/>
      <c r="T272"/>
      <c r="U272"/>
      <c r="V272"/>
      <c r="W272"/>
      <c r="X272"/>
      <c r="Y272"/>
    </row>
    <row r="273" spans="1:25" s="213" customFormat="1" ht="15.75" customHeight="1">
      <c r="A273"/>
      <c r="B273"/>
      <c r="C273"/>
      <c r="D273"/>
      <c r="E273"/>
      <c r="F273"/>
      <c r="G273"/>
      <c r="H273"/>
      <c r="I273"/>
      <c r="J273"/>
      <c r="K273"/>
      <c r="L273"/>
      <c r="M273"/>
      <c r="N273"/>
      <c r="O273"/>
      <c r="P273"/>
      <c r="Q273"/>
      <c r="R273"/>
      <c r="S273"/>
      <c r="T273"/>
      <c r="U273"/>
      <c r="V273"/>
      <c r="W273"/>
      <c r="X273"/>
      <c r="Y273"/>
    </row>
    <row r="274" spans="1:25" s="213" customFormat="1">
      <c r="A274"/>
      <c r="B274"/>
      <c r="C274"/>
      <c r="D274"/>
      <c r="E274"/>
      <c r="F274"/>
      <c r="G274"/>
      <c r="H274"/>
      <c r="I274"/>
      <c r="J274"/>
      <c r="K274"/>
      <c r="L274"/>
      <c r="M274"/>
      <c r="N274"/>
      <c r="O274"/>
      <c r="P274"/>
      <c r="Q274"/>
      <c r="R274"/>
      <c r="S274"/>
      <c r="T274"/>
      <c r="U274"/>
      <c r="V274"/>
      <c r="W274"/>
      <c r="X274"/>
      <c r="Y274"/>
    </row>
    <row r="275" spans="1:25" s="213" customFormat="1" ht="15.75" customHeight="1">
      <c r="A275"/>
      <c r="B275"/>
      <c r="C275"/>
      <c r="D275"/>
      <c r="E275"/>
      <c r="F275"/>
      <c r="G275"/>
      <c r="H275"/>
      <c r="I275"/>
      <c r="J275"/>
      <c r="K275"/>
      <c r="L275"/>
      <c r="M275"/>
      <c r="N275"/>
      <c r="O275"/>
      <c r="P275"/>
      <c r="Q275"/>
      <c r="R275"/>
      <c r="S275"/>
      <c r="T275"/>
      <c r="U275"/>
      <c r="V275"/>
      <c r="W275"/>
      <c r="X275"/>
      <c r="Y275"/>
    </row>
    <row r="276" spans="1:25" s="213" customFormat="1" ht="15" customHeight="1">
      <c r="A276"/>
      <c r="B276"/>
      <c r="C276"/>
      <c r="D276"/>
      <c r="E276"/>
      <c r="F276"/>
      <c r="G276"/>
      <c r="H276"/>
      <c r="I276"/>
      <c r="J276"/>
      <c r="K276"/>
      <c r="L276"/>
      <c r="M276"/>
      <c r="N276"/>
      <c r="O276"/>
      <c r="P276"/>
      <c r="Q276"/>
      <c r="R276"/>
      <c r="S276"/>
      <c r="T276"/>
      <c r="U276"/>
      <c r="V276"/>
      <c r="W276"/>
      <c r="X276"/>
      <c r="Y276"/>
    </row>
    <row r="277" spans="1:25" s="213" customFormat="1" ht="15" customHeight="1">
      <c r="A277"/>
      <c r="B277"/>
      <c r="C277"/>
      <c r="D277"/>
      <c r="E277"/>
      <c r="F277"/>
      <c r="G277"/>
      <c r="H277"/>
      <c r="I277"/>
      <c r="J277"/>
      <c r="K277"/>
      <c r="L277"/>
      <c r="M277"/>
      <c r="N277"/>
      <c r="O277"/>
      <c r="P277"/>
      <c r="Q277"/>
      <c r="R277"/>
      <c r="S277"/>
      <c r="T277"/>
      <c r="U277"/>
      <c r="V277"/>
      <c r="W277"/>
      <c r="X277"/>
      <c r="Y277"/>
    </row>
    <row r="278" spans="1:25" s="213" customFormat="1" ht="15.75" customHeight="1">
      <c r="A278"/>
      <c r="B278"/>
      <c r="C278"/>
      <c r="D278"/>
      <c r="E278"/>
      <c r="F278"/>
      <c r="G278"/>
      <c r="H278"/>
      <c r="I278"/>
      <c r="J278"/>
      <c r="K278"/>
      <c r="L278"/>
      <c r="M278"/>
      <c r="N278"/>
      <c r="O278"/>
      <c r="P278"/>
      <c r="Q278"/>
      <c r="R278"/>
      <c r="S278"/>
      <c r="T278"/>
      <c r="U278"/>
      <c r="V278"/>
      <c r="W278"/>
      <c r="X278"/>
      <c r="Y278"/>
    </row>
    <row r="279" spans="1:25" s="213" customFormat="1">
      <c r="A279"/>
      <c r="B279"/>
      <c r="C279"/>
      <c r="D279"/>
      <c r="E279"/>
      <c r="F279"/>
      <c r="G279"/>
      <c r="H279"/>
      <c r="I279"/>
      <c r="J279"/>
      <c r="K279"/>
      <c r="L279"/>
      <c r="M279"/>
      <c r="N279"/>
      <c r="O279"/>
      <c r="P279"/>
      <c r="Q279"/>
      <c r="R279"/>
      <c r="S279"/>
      <c r="T279"/>
      <c r="U279"/>
      <c r="V279"/>
      <c r="W279"/>
      <c r="X279"/>
      <c r="Y279"/>
    </row>
    <row r="280" spans="1:25" s="213" customFormat="1">
      <c r="A280"/>
      <c r="B280"/>
      <c r="C280"/>
      <c r="D280"/>
      <c r="E280"/>
      <c r="F280"/>
      <c r="G280"/>
      <c r="H280"/>
      <c r="I280"/>
      <c r="J280"/>
      <c r="K280"/>
      <c r="L280"/>
      <c r="M280"/>
      <c r="N280"/>
      <c r="O280"/>
      <c r="P280"/>
      <c r="Q280"/>
      <c r="R280"/>
      <c r="S280"/>
      <c r="T280"/>
      <c r="U280"/>
      <c r="V280"/>
      <c r="W280"/>
      <c r="X280"/>
      <c r="Y280"/>
    </row>
    <row r="281" spans="1:25" s="213" customFormat="1" ht="16.5" customHeight="1">
      <c r="A281"/>
      <c r="B281"/>
      <c r="C281"/>
      <c r="D281"/>
      <c r="E281"/>
      <c r="F281"/>
      <c r="G281"/>
      <c r="H281"/>
      <c r="I281"/>
      <c r="J281"/>
      <c r="K281"/>
      <c r="L281"/>
      <c r="M281"/>
      <c r="N281"/>
      <c r="O281"/>
      <c r="P281"/>
      <c r="Q281"/>
      <c r="R281"/>
      <c r="S281"/>
      <c r="T281"/>
      <c r="U281"/>
      <c r="V281"/>
      <c r="W281"/>
      <c r="X281"/>
      <c r="Y281"/>
    </row>
    <row r="282" spans="1:25" s="213" customFormat="1" ht="31.5" customHeight="1">
      <c r="A282"/>
      <c r="B282"/>
      <c r="C282"/>
      <c r="D282"/>
      <c r="E282"/>
      <c r="F282"/>
      <c r="G282"/>
      <c r="H282"/>
      <c r="I282"/>
      <c r="J282"/>
      <c r="K282"/>
      <c r="L282"/>
      <c r="M282"/>
      <c r="N282"/>
      <c r="O282"/>
      <c r="P282"/>
      <c r="Q282"/>
      <c r="R282"/>
      <c r="S282"/>
      <c r="T282"/>
      <c r="U282"/>
      <c r="V282"/>
      <c r="W282"/>
      <c r="X282"/>
      <c r="Y282"/>
    </row>
    <row r="283" spans="1:25" s="213" customFormat="1">
      <c r="A283"/>
      <c r="B283"/>
      <c r="C283"/>
      <c r="D283"/>
      <c r="E283"/>
      <c r="F283"/>
      <c r="G283"/>
      <c r="H283"/>
      <c r="I283"/>
      <c r="J283"/>
      <c r="K283"/>
      <c r="L283"/>
      <c r="M283"/>
      <c r="N283"/>
      <c r="O283"/>
      <c r="P283"/>
      <c r="Q283"/>
      <c r="R283"/>
      <c r="S283"/>
      <c r="T283"/>
      <c r="U283"/>
      <c r="V283"/>
      <c r="W283"/>
      <c r="X283"/>
      <c r="Y283"/>
    </row>
    <row r="284" spans="1:25" s="213" customFormat="1">
      <c r="A284"/>
      <c r="B284"/>
      <c r="C284"/>
      <c r="D284"/>
      <c r="E284"/>
      <c r="F284"/>
      <c r="G284"/>
      <c r="H284"/>
      <c r="I284"/>
      <c r="J284"/>
      <c r="K284"/>
      <c r="L284"/>
      <c r="M284"/>
      <c r="N284"/>
      <c r="O284"/>
      <c r="P284"/>
      <c r="Q284"/>
      <c r="R284"/>
      <c r="S284"/>
      <c r="T284"/>
      <c r="U284"/>
      <c r="V284"/>
      <c r="W284"/>
      <c r="X284"/>
      <c r="Y284"/>
    </row>
    <row r="285" spans="1:25" s="213" customFormat="1" ht="15.75" customHeight="1">
      <c r="A285"/>
      <c r="B285"/>
      <c r="C285"/>
      <c r="D285"/>
      <c r="E285"/>
      <c r="F285"/>
      <c r="G285"/>
      <c r="H285"/>
      <c r="I285"/>
      <c r="J285"/>
      <c r="K285"/>
      <c r="L285"/>
      <c r="M285"/>
      <c r="N285"/>
      <c r="O285"/>
      <c r="P285"/>
      <c r="Q285"/>
      <c r="R285"/>
      <c r="S285"/>
      <c r="T285"/>
      <c r="U285"/>
      <c r="V285"/>
      <c r="W285"/>
      <c r="X285"/>
      <c r="Y285"/>
    </row>
    <row r="286" spans="1:25" s="213" customFormat="1" ht="15" customHeight="1">
      <c r="A286"/>
      <c r="B286"/>
      <c r="C286"/>
      <c r="D286"/>
      <c r="E286"/>
      <c r="F286"/>
      <c r="G286"/>
      <c r="H286"/>
      <c r="I286"/>
      <c r="J286"/>
      <c r="K286"/>
      <c r="L286"/>
      <c r="M286"/>
      <c r="N286"/>
      <c r="O286"/>
      <c r="P286"/>
      <c r="Q286"/>
      <c r="R286"/>
      <c r="S286"/>
      <c r="T286"/>
      <c r="U286"/>
      <c r="V286"/>
      <c r="W286"/>
      <c r="X286"/>
      <c r="Y286"/>
    </row>
    <row r="287" spans="1:25" s="213" customFormat="1" ht="15" customHeight="1">
      <c r="A287"/>
      <c r="B287"/>
      <c r="C287"/>
      <c r="D287"/>
      <c r="E287"/>
      <c r="F287"/>
      <c r="G287"/>
      <c r="H287"/>
      <c r="I287"/>
      <c r="J287"/>
      <c r="K287"/>
      <c r="L287"/>
      <c r="M287"/>
      <c r="N287"/>
      <c r="O287"/>
      <c r="P287"/>
      <c r="Q287"/>
      <c r="R287"/>
      <c r="S287"/>
      <c r="T287"/>
      <c r="U287"/>
      <c r="V287"/>
      <c r="W287"/>
      <c r="X287"/>
      <c r="Y287"/>
    </row>
    <row r="288" spans="1:25" s="213" customFormat="1" ht="15" customHeight="1">
      <c r="A288"/>
      <c r="B288"/>
      <c r="C288"/>
      <c r="D288"/>
      <c r="E288"/>
      <c r="F288"/>
      <c r="G288"/>
      <c r="H288"/>
      <c r="I288"/>
      <c r="J288"/>
      <c r="K288"/>
      <c r="L288"/>
      <c r="M288"/>
      <c r="N288"/>
      <c r="O288"/>
      <c r="P288"/>
      <c r="Q288"/>
      <c r="R288"/>
      <c r="S288"/>
      <c r="T288"/>
      <c r="U288"/>
      <c r="V288"/>
      <c r="W288"/>
      <c r="X288"/>
      <c r="Y288"/>
    </row>
    <row r="289" spans="1:25" s="213" customFormat="1" ht="15" customHeight="1">
      <c r="A289"/>
      <c r="B289"/>
      <c r="C289"/>
      <c r="D289"/>
      <c r="E289"/>
      <c r="F289"/>
      <c r="G289"/>
      <c r="H289"/>
      <c r="I289"/>
      <c r="J289"/>
      <c r="K289"/>
      <c r="L289"/>
      <c r="M289"/>
      <c r="N289"/>
      <c r="O289"/>
      <c r="P289"/>
      <c r="Q289"/>
      <c r="R289"/>
      <c r="S289"/>
      <c r="T289"/>
      <c r="U289"/>
      <c r="V289"/>
      <c r="W289"/>
      <c r="X289"/>
      <c r="Y289"/>
    </row>
    <row r="290" spans="1:25" s="213" customFormat="1" ht="15" customHeight="1">
      <c r="A290"/>
      <c r="B290"/>
      <c r="C290"/>
      <c r="D290"/>
      <c r="E290"/>
      <c r="F290"/>
      <c r="G290"/>
      <c r="H290"/>
      <c r="I290"/>
      <c r="J290"/>
      <c r="K290"/>
      <c r="L290"/>
      <c r="M290"/>
      <c r="N290"/>
      <c r="O290"/>
      <c r="P290"/>
      <c r="Q290"/>
      <c r="R290"/>
      <c r="S290"/>
      <c r="T290"/>
      <c r="U290"/>
      <c r="V290"/>
      <c r="W290"/>
      <c r="X290"/>
      <c r="Y290"/>
    </row>
    <row r="291" spans="1:25" s="213" customFormat="1">
      <c r="A291"/>
      <c r="B291"/>
      <c r="C291"/>
      <c r="D291"/>
      <c r="E291"/>
      <c r="F291"/>
      <c r="G291"/>
      <c r="H291"/>
      <c r="I291"/>
      <c r="J291"/>
      <c r="K291"/>
      <c r="L291"/>
      <c r="M291"/>
      <c r="N291"/>
      <c r="O291"/>
      <c r="P291"/>
      <c r="Q291"/>
      <c r="R291"/>
      <c r="S291"/>
      <c r="T291"/>
      <c r="U291"/>
      <c r="V291"/>
      <c r="W291"/>
      <c r="X291"/>
      <c r="Y291"/>
    </row>
    <row r="292" spans="1:25" s="213" customFormat="1">
      <c r="A292"/>
      <c r="B292"/>
      <c r="C292"/>
      <c r="D292"/>
      <c r="E292"/>
      <c r="F292"/>
      <c r="G292"/>
      <c r="H292"/>
      <c r="I292"/>
      <c r="J292"/>
      <c r="K292"/>
      <c r="L292"/>
      <c r="M292"/>
      <c r="N292"/>
      <c r="O292"/>
      <c r="P292"/>
      <c r="Q292"/>
      <c r="R292"/>
      <c r="S292"/>
      <c r="T292"/>
      <c r="U292"/>
      <c r="V292"/>
      <c r="W292"/>
      <c r="X292"/>
      <c r="Y292"/>
    </row>
    <row r="293" spans="1:25" s="213" customFormat="1">
      <c r="A293"/>
      <c r="B293"/>
      <c r="C293"/>
      <c r="D293"/>
      <c r="E293"/>
      <c r="F293"/>
      <c r="G293"/>
      <c r="H293"/>
      <c r="I293"/>
      <c r="J293"/>
      <c r="K293"/>
      <c r="L293"/>
      <c r="M293"/>
      <c r="N293"/>
      <c r="O293"/>
      <c r="P293"/>
      <c r="Q293"/>
      <c r="R293"/>
      <c r="S293"/>
      <c r="T293"/>
      <c r="U293"/>
      <c r="V293"/>
      <c r="W293"/>
      <c r="X293"/>
      <c r="Y293"/>
    </row>
    <row r="294" spans="1:25" s="213" customFormat="1" ht="31.5" customHeight="1">
      <c r="A294"/>
      <c r="B294"/>
      <c r="C294"/>
      <c r="D294"/>
      <c r="E294"/>
      <c r="F294"/>
      <c r="G294"/>
      <c r="H294"/>
      <c r="I294"/>
      <c r="J294"/>
      <c r="K294"/>
      <c r="L294"/>
      <c r="M294"/>
      <c r="N294"/>
      <c r="O294"/>
      <c r="P294"/>
      <c r="Q294"/>
      <c r="R294"/>
      <c r="S294"/>
      <c r="T294"/>
      <c r="U294"/>
      <c r="V294"/>
      <c r="W294"/>
      <c r="X294"/>
      <c r="Y294"/>
    </row>
    <row r="295" spans="1:25" s="213" customFormat="1">
      <c r="A295"/>
      <c r="B295"/>
      <c r="C295"/>
      <c r="D295"/>
      <c r="E295"/>
      <c r="F295"/>
      <c r="G295"/>
      <c r="H295"/>
      <c r="I295"/>
      <c r="J295"/>
      <c r="K295"/>
      <c r="L295"/>
      <c r="M295"/>
      <c r="N295"/>
      <c r="O295"/>
      <c r="P295"/>
      <c r="Q295"/>
      <c r="R295"/>
      <c r="S295"/>
      <c r="T295"/>
      <c r="U295"/>
      <c r="V295"/>
      <c r="W295"/>
      <c r="X295"/>
      <c r="Y295"/>
    </row>
    <row r="296" spans="1:25" s="213" customFormat="1">
      <c r="A296"/>
      <c r="B296"/>
      <c r="C296"/>
      <c r="D296"/>
      <c r="E296"/>
      <c r="F296"/>
      <c r="G296"/>
      <c r="H296"/>
      <c r="I296"/>
      <c r="J296"/>
      <c r="K296"/>
      <c r="L296"/>
      <c r="M296"/>
      <c r="N296"/>
      <c r="O296"/>
      <c r="P296"/>
      <c r="Q296"/>
      <c r="R296"/>
      <c r="S296"/>
      <c r="T296"/>
      <c r="U296"/>
      <c r="V296"/>
      <c r="W296"/>
      <c r="X296"/>
      <c r="Y296"/>
    </row>
    <row r="297" spans="1:25" s="213" customFormat="1" ht="15.75" customHeight="1">
      <c r="A297"/>
      <c r="B297"/>
      <c r="C297"/>
      <c r="D297"/>
      <c r="E297"/>
      <c r="F297"/>
      <c r="G297"/>
      <c r="H297"/>
      <c r="I297"/>
      <c r="J297"/>
      <c r="K297"/>
      <c r="L297"/>
      <c r="M297"/>
      <c r="N297"/>
      <c r="O297"/>
      <c r="P297"/>
      <c r="Q297"/>
      <c r="R297"/>
      <c r="S297"/>
      <c r="T297"/>
      <c r="U297"/>
      <c r="V297"/>
      <c r="W297"/>
      <c r="X297"/>
      <c r="Y297"/>
    </row>
    <row r="298" spans="1:25" s="213" customFormat="1" ht="15.75" customHeight="1">
      <c r="A298"/>
      <c r="B298"/>
      <c r="C298"/>
      <c r="D298"/>
      <c r="E298"/>
      <c r="F298"/>
      <c r="G298"/>
      <c r="H298"/>
      <c r="I298"/>
      <c r="J298"/>
      <c r="K298"/>
      <c r="L298"/>
      <c r="M298"/>
      <c r="N298"/>
      <c r="O298"/>
      <c r="P298"/>
      <c r="Q298"/>
      <c r="R298"/>
      <c r="S298"/>
      <c r="T298"/>
      <c r="U298"/>
      <c r="V298"/>
      <c r="W298"/>
      <c r="X298"/>
      <c r="Y298"/>
    </row>
    <row r="299" spans="1:25" s="213" customFormat="1" ht="15.75" customHeight="1">
      <c r="A299"/>
      <c r="B299"/>
      <c r="C299"/>
      <c r="D299"/>
      <c r="E299"/>
      <c r="F299"/>
      <c r="G299"/>
      <c r="H299"/>
      <c r="I299"/>
      <c r="J299"/>
      <c r="K299"/>
      <c r="L299"/>
      <c r="M299"/>
      <c r="N299"/>
      <c r="O299"/>
      <c r="P299"/>
      <c r="Q299"/>
      <c r="R299"/>
      <c r="S299"/>
      <c r="T299"/>
      <c r="U299"/>
      <c r="V299"/>
      <c r="W299"/>
      <c r="X299"/>
      <c r="Y299"/>
    </row>
    <row r="300" spans="1:25" s="213" customFormat="1" ht="15.75" customHeight="1">
      <c r="A300"/>
      <c r="B300"/>
      <c r="C300"/>
      <c r="D300"/>
      <c r="E300"/>
      <c r="F300"/>
      <c r="G300"/>
      <c r="H300"/>
      <c r="I300"/>
      <c r="J300"/>
      <c r="K300"/>
      <c r="L300"/>
      <c r="M300"/>
      <c r="N300"/>
      <c r="O300"/>
      <c r="P300"/>
      <c r="Q300"/>
      <c r="R300"/>
      <c r="S300"/>
      <c r="T300"/>
      <c r="U300"/>
      <c r="V300"/>
      <c r="W300"/>
      <c r="X300"/>
      <c r="Y300"/>
    </row>
    <row r="301" spans="1:25" s="213" customFormat="1" ht="15.75" customHeight="1">
      <c r="A301"/>
      <c r="B301"/>
      <c r="C301"/>
      <c r="D301"/>
      <c r="E301"/>
      <c r="F301"/>
      <c r="G301"/>
      <c r="H301"/>
      <c r="I301"/>
      <c r="J301"/>
      <c r="K301"/>
      <c r="L301"/>
      <c r="M301"/>
      <c r="N301"/>
      <c r="O301"/>
      <c r="P301"/>
      <c r="Q301"/>
      <c r="R301"/>
      <c r="S301"/>
      <c r="T301"/>
      <c r="U301"/>
      <c r="V301"/>
      <c r="W301"/>
      <c r="X301"/>
      <c r="Y301"/>
    </row>
    <row r="302" spans="1:25" s="213" customFormat="1">
      <c r="A302"/>
      <c r="B302"/>
      <c r="C302"/>
      <c r="D302"/>
      <c r="E302"/>
      <c r="F302"/>
      <c r="G302"/>
      <c r="H302"/>
      <c r="I302"/>
      <c r="J302"/>
      <c r="K302"/>
      <c r="L302"/>
      <c r="M302"/>
      <c r="N302"/>
      <c r="O302"/>
      <c r="P302"/>
      <c r="Q302"/>
      <c r="R302"/>
      <c r="S302"/>
      <c r="T302"/>
      <c r="U302"/>
      <c r="V302"/>
      <c r="W302"/>
      <c r="X302"/>
      <c r="Y302"/>
    </row>
    <row r="303" spans="1:25" s="213" customFormat="1">
      <c r="A303"/>
      <c r="B303"/>
      <c r="C303"/>
      <c r="D303"/>
      <c r="E303"/>
      <c r="F303"/>
      <c r="G303"/>
      <c r="H303"/>
      <c r="I303"/>
      <c r="J303"/>
      <c r="K303"/>
      <c r="L303"/>
      <c r="M303"/>
      <c r="N303"/>
      <c r="O303"/>
      <c r="P303"/>
      <c r="Q303"/>
      <c r="R303"/>
      <c r="S303"/>
      <c r="T303"/>
      <c r="U303"/>
      <c r="V303"/>
      <c r="W303"/>
      <c r="X303"/>
      <c r="Y303"/>
    </row>
    <row r="304" spans="1:25" s="213" customFormat="1">
      <c r="A304"/>
      <c r="B304"/>
      <c r="C304"/>
      <c r="D304"/>
      <c r="E304"/>
      <c r="F304"/>
      <c r="G304"/>
      <c r="H304"/>
      <c r="I304"/>
      <c r="J304"/>
      <c r="K304"/>
      <c r="L304"/>
      <c r="M304"/>
      <c r="N304"/>
      <c r="O304"/>
      <c r="P304"/>
      <c r="Q304"/>
      <c r="R304"/>
      <c r="S304"/>
      <c r="T304"/>
      <c r="U304"/>
      <c r="V304"/>
      <c r="W304"/>
      <c r="X304"/>
      <c r="Y304"/>
    </row>
    <row r="305" spans="1:25" s="213" customFormat="1" ht="31.5" customHeight="1">
      <c r="A305"/>
      <c r="B305"/>
      <c r="C305"/>
      <c r="D305"/>
      <c r="E305"/>
      <c r="F305"/>
      <c r="G305"/>
      <c r="H305"/>
      <c r="I305"/>
      <c r="J305"/>
      <c r="K305"/>
      <c r="L305"/>
      <c r="M305"/>
      <c r="N305"/>
      <c r="O305"/>
      <c r="P305"/>
      <c r="Q305"/>
      <c r="R305"/>
      <c r="S305"/>
      <c r="T305"/>
      <c r="U305"/>
      <c r="V305"/>
      <c r="W305"/>
      <c r="X305"/>
      <c r="Y305"/>
    </row>
    <row r="306" spans="1:25" s="213" customFormat="1" ht="6.75" customHeight="1">
      <c r="A306"/>
      <c r="B306"/>
      <c r="C306"/>
      <c r="D306"/>
      <c r="E306"/>
      <c r="F306"/>
      <c r="G306"/>
      <c r="H306"/>
      <c r="I306"/>
      <c r="J306"/>
      <c r="K306"/>
      <c r="L306"/>
      <c r="M306"/>
      <c r="N306"/>
      <c r="O306"/>
      <c r="P306"/>
      <c r="Q306"/>
      <c r="R306"/>
      <c r="S306"/>
      <c r="T306"/>
      <c r="U306"/>
      <c r="V306"/>
      <c r="W306"/>
      <c r="X306"/>
      <c r="Y306"/>
    </row>
    <row r="307" spans="1:25" s="213" customFormat="1">
      <c r="A307"/>
      <c r="B307"/>
      <c r="C307"/>
      <c r="D307"/>
      <c r="E307"/>
      <c r="F307"/>
      <c r="G307"/>
      <c r="H307"/>
      <c r="I307"/>
      <c r="J307"/>
      <c r="K307"/>
      <c r="L307"/>
      <c r="M307"/>
      <c r="N307"/>
      <c r="O307"/>
      <c r="P307"/>
      <c r="Q307"/>
      <c r="R307"/>
      <c r="S307"/>
      <c r="T307"/>
      <c r="U307"/>
      <c r="V307"/>
      <c r="W307"/>
      <c r="X307"/>
      <c r="Y307"/>
    </row>
    <row r="308" spans="1:25" s="213" customFormat="1" ht="15.75" customHeight="1">
      <c r="A308"/>
      <c r="B308"/>
      <c r="C308"/>
      <c r="D308"/>
      <c r="E308"/>
      <c r="F308"/>
      <c r="G308"/>
      <c r="H308"/>
      <c r="I308"/>
      <c r="J308"/>
      <c r="K308"/>
      <c r="L308"/>
      <c r="M308"/>
      <c r="N308"/>
      <c r="O308"/>
      <c r="P308"/>
      <c r="Q308"/>
      <c r="R308"/>
      <c r="S308"/>
      <c r="T308"/>
      <c r="U308"/>
      <c r="V308"/>
      <c r="W308"/>
      <c r="X308"/>
      <c r="Y308"/>
    </row>
    <row r="309" spans="1:25" s="213" customFormat="1" ht="15.75" customHeight="1">
      <c r="A309"/>
      <c r="B309"/>
      <c r="C309"/>
      <c r="D309"/>
      <c r="E309"/>
      <c r="F309"/>
      <c r="G309"/>
      <c r="H309"/>
      <c r="I309"/>
      <c r="J309"/>
      <c r="K309"/>
      <c r="L309"/>
      <c r="M309"/>
      <c r="N309"/>
      <c r="O309"/>
      <c r="P309"/>
      <c r="Q309"/>
      <c r="R309"/>
      <c r="S309"/>
      <c r="T309"/>
      <c r="U309"/>
      <c r="V309"/>
      <c r="W309"/>
      <c r="X309"/>
      <c r="Y309"/>
    </row>
    <row r="310" spans="1:25" s="213" customFormat="1" ht="15.75" customHeight="1">
      <c r="A310"/>
      <c r="B310"/>
      <c r="C310"/>
      <c r="D310"/>
      <c r="E310"/>
      <c r="F310"/>
      <c r="G310"/>
      <c r="H310"/>
      <c r="I310"/>
      <c r="J310"/>
      <c r="K310"/>
      <c r="L310"/>
      <c r="M310"/>
      <c r="N310"/>
      <c r="O310"/>
      <c r="P310"/>
      <c r="Q310"/>
      <c r="R310"/>
      <c r="S310"/>
      <c r="T310"/>
      <c r="U310"/>
      <c r="V310"/>
      <c r="W310"/>
      <c r="X310"/>
      <c r="Y310"/>
    </row>
    <row r="311" spans="1:25" s="275" customFormat="1" ht="15.75" customHeight="1">
      <c r="A311"/>
      <c r="B311"/>
      <c r="C311"/>
      <c r="D311"/>
      <c r="E311"/>
      <c r="F311"/>
      <c r="G311"/>
      <c r="H311"/>
      <c r="I311"/>
      <c r="J311"/>
      <c r="K311"/>
      <c r="L311"/>
      <c r="M311"/>
      <c r="N311"/>
      <c r="O311"/>
      <c r="P311"/>
      <c r="Q311"/>
      <c r="R311"/>
      <c r="S311"/>
      <c r="T311"/>
      <c r="U311"/>
      <c r="V311"/>
      <c r="W311"/>
      <c r="X311"/>
      <c r="Y311"/>
    </row>
    <row r="312" spans="1:25" ht="16.149999999999999" customHeight="1"/>
    <row r="313" spans="1:25" ht="16.149999999999999" customHeight="1"/>
    <row r="314" spans="1:25" ht="16.149999999999999" customHeight="1"/>
    <row r="315" spans="1:25" ht="16.149999999999999" customHeight="1"/>
    <row r="316" spans="1:25" ht="16.149999999999999" customHeight="1"/>
    <row r="317" spans="1:25" ht="16.149999999999999" customHeight="1"/>
    <row r="318" spans="1:25" ht="16.149999999999999" customHeight="1"/>
    <row r="319" spans="1:25" ht="16.149999999999999" customHeight="1"/>
    <row r="320" spans="1:25" ht="16.149999999999999" customHeight="1"/>
    <row r="321" spans="1:25" ht="16.149999999999999" customHeight="1"/>
    <row r="322" spans="1:25" ht="16.149999999999999" customHeight="1"/>
    <row r="323" spans="1:25" ht="16.149999999999999" customHeight="1"/>
    <row r="324" spans="1:25" ht="16.149999999999999" customHeight="1"/>
    <row r="325" spans="1:25" ht="16.149999999999999" customHeight="1"/>
    <row r="326" spans="1:25" ht="16.149999999999999" customHeight="1"/>
    <row r="327" spans="1:25" ht="16.149999999999999" customHeight="1"/>
    <row r="328" spans="1:25" ht="16.149999999999999" customHeight="1"/>
    <row r="329" spans="1:25" ht="16.149999999999999" customHeight="1"/>
    <row r="330" spans="1:25" s="30" customFormat="1" ht="16.149999999999999" customHeight="1">
      <c r="A330"/>
      <c r="B330"/>
      <c r="C330"/>
      <c r="D330"/>
      <c r="E330"/>
      <c r="F330"/>
      <c r="G330"/>
      <c r="H330"/>
      <c r="I330"/>
      <c r="J330"/>
      <c r="K330"/>
      <c r="L330"/>
      <c r="M330"/>
      <c r="N330"/>
      <c r="O330"/>
      <c r="P330"/>
      <c r="Q330"/>
      <c r="R330"/>
      <c r="S330"/>
      <c r="T330"/>
      <c r="U330"/>
      <c r="V330"/>
      <c r="W330"/>
      <c r="X330"/>
      <c r="Y330"/>
    </row>
    <row r="331" spans="1:25" ht="36" customHeight="1"/>
    <row r="332" spans="1:25" ht="16.149999999999999" customHeight="1"/>
    <row r="333" spans="1:25" ht="16.149999999999999" customHeight="1"/>
    <row r="334" spans="1:25" ht="16.149999999999999" customHeight="1"/>
    <row r="335" spans="1:25" ht="16.149999999999999" customHeight="1"/>
    <row r="336" spans="1:25" ht="16.149999999999999" customHeight="1"/>
  </sheetData>
  <mergeCells count="71">
    <mergeCell ref="N192:S192"/>
    <mergeCell ref="A183:A188"/>
    <mergeCell ref="B183:B188"/>
    <mergeCell ref="C183:M183"/>
    <mergeCell ref="C184:M184"/>
    <mergeCell ref="C185:M185"/>
    <mergeCell ref="C186:M186"/>
    <mergeCell ref="C187:M187"/>
    <mergeCell ref="C188:M188"/>
    <mergeCell ref="C182:M182"/>
    <mergeCell ref="A167:M167"/>
    <mergeCell ref="C168:M168"/>
    <mergeCell ref="C169:M169"/>
    <mergeCell ref="C170:M170"/>
    <mergeCell ref="A171:A176"/>
    <mergeCell ref="B171:B176"/>
    <mergeCell ref="C171:M171"/>
    <mergeCell ref="C172:M172"/>
    <mergeCell ref="C173:M173"/>
    <mergeCell ref="C174:M174"/>
    <mergeCell ref="C175:M175"/>
    <mergeCell ref="C176:M176"/>
    <mergeCell ref="A179:M179"/>
    <mergeCell ref="C180:M180"/>
    <mergeCell ref="C181:M181"/>
    <mergeCell ref="A159:A164"/>
    <mergeCell ref="B159:B164"/>
    <mergeCell ref="C159:M159"/>
    <mergeCell ref="C160:M160"/>
    <mergeCell ref="C161:M161"/>
    <mergeCell ref="C162:M162"/>
    <mergeCell ref="C163:M163"/>
    <mergeCell ref="C164:M164"/>
    <mergeCell ref="C158:M158"/>
    <mergeCell ref="A143:M143"/>
    <mergeCell ref="C144:M144"/>
    <mergeCell ref="C145:M145"/>
    <mergeCell ref="C146:M146"/>
    <mergeCell ref="A147:A152"/>
    <mergeCell ref="B147:B152"/>
    <mergeCell ref="C147:M147"/>
    <mergeCell ref="C148:M148"/>
    <mergeCell ref="C149:M149"/>
    <mergeCell ref="C150:M150"/>
    <mergeCell ref="C151:M151"/>
    <mergeCell ref="C152:M152"/>
    <mergeCell ref="A155:M155"/>
    <mergeCell ref="C156:M156"/>
    <mergeCell ref="C157:M157"/>
    <mergeCell ref="C132:M132"/>
    <mergeCell ref="C133:M133"/>
    <mergeCell ref="A134:A139"/>
    <mergeCell ref="B134:B139"/>
    <mergeCell ref="C134:M134"/>
    <mergeCell ref="C135:M135"/>
    <mergeCell ref="C136:M136"/>
    <mergeCell ref="C137:M137"/>
    <mergeCell ref="C138:M138"/>
    <mergeCell ref="C139:M139"/>
    <mergeCell ref="C131:M131"/>
    <mergeCell ref="A115:M115"/>
    <mergeCell ref="A117:M117"/>
    <mergeCell ref="C118:M118"/>
    <mergeCell ref="C119:M119"/>
    <mergeCell ref="C120:M120"/>
    <mergeCell ref="A123:M123"/>
    <mergeCell ref="C124:M124"/>
    <mergeCell ref="C125:M125"/>
    <mergeCell ref="C126:M126"/>
    <mergeCell ref="C127:M127"/>
    <mergeCell ref="A130:M130"/>
  </mergeCells>
  <dataValidations count="3">
    <dataValidation type="list" allowBlank="1" showInputMessage="1" showErrorMessage="1" errorTitle="Subfunción no Valida!" promptTitle="Selecciona la Función" sqref="B119">
      <formula1>$E$2:$E$29</formula1>
    </dataValidation>
    <dataValidation type="list" allowBlank="1" showInputMessage="1" showErrorMessage="1" errorTitle="Finalidad no Valida!" promptTitle="Selecciona la Finalidad" sqref="B118">
      <formula1>$B$2:$B$5</formula1>
    </dataValidation>
    <dataValidation type="list" allowBlank="1" showInputMessage="1" showErrorMessage="1" errorTitle="Subfunción no Valida!" promptTitle="Selecciona la Subfunción" sqref="B120">
      <formula1>$H$2:$H$112</formula1>
    </dataValidation>
  </dataValidations>
  <printOptions horizontalCentered="1" verticalCentered="1"/>
  <pageMargins left="0.23622047244094491" right="0.23622047244094491" top="0.74803149606299213" bottom="0.74803149606299213" header="0.31496062992125984" footer="0.31496062992125984"/>
  <pageSetup paperSize="5" scale="45" fitToWidth="0"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7"/>
  <sheetViews>
    <sheetView workbookViewId="0">
      <selection activeCell="E30" sqref="E30"/>
    </sheetView>
  </sheetViews>
  <sheetFormatPr baseColWidth="10" defaultRowHeight="15"/>
  <cols>
    <col min="2" max="2" width="12.5703125" bestFit="1" customWidth="1"/>
    <col min="5" max="5" width="48.140625" bestFit="1" customWidth="1"/>
    <col min="6" max="6" width="18.42578125" customWidth="1"/>
  </cols>
  <sheetData>
    <row r="1" spans="2:7">
      <c r="F1" s="30"/>
      <c r="G1" s="30"/>
    </row>
    <row r="2" spans="2:7" ht="32.25" thickBot="1">
      <c r="B2" s="19" t="s">
        <v>104</v>
      </c>
      <c r="C2" s="19" t="s">
        <v>106</v>
      </c>
      <c r="D2" s="19" t="s">
        <v>117</v>
      </c>
      <c r="E2" s="19" t="s">
        <v>152</v>
      </c>
      <c r="F2" s="79" t="s">
        <v>101</v>
      </c>
      <c r="G2" s="79"/>
    </row>
    <row r="3" spans="2:7">
      <c r="B3" s="72" t="s">
        <v>108</v>
      </c>
      <c r="C3" s="102" t="s">
        <v>113</v>
      </c>
      <c r="D3" s="100" t="s">
        <v>119</v>
      </c>
      <c r="E3" s="76" t="s">
        <v>121</v>
      </c>
      <c r="F3" s="80" t="s">
        <v>157</v>
      </c>
    </row>
    <row r="4" spans="2:7">
      <c r="B4" s="73" t="s">
        <v>109</v>
      </c>
      <c r="C4" s="98" t="s">
        <v>112</v>
      </c>
      <c r="D4" s="89" t="s">
        <v>118</v>
      </c>
      <c r="E4" s="75" t="s">
        <v>122</v>
      </c>
      <c r="F4" s="81" t="s">
        <v>158</v>
      </c>
    </row>
    <row r="5" spans="2:7" ht="15.75" thickBot="1">
      <c r="B5" s="73" t="s">
        <v>110</v>
      </c>
      <c r="C5" s="98" t="s">
        <v>115</v>
      </c>
      <c r="D5" s="89" t="s">
        <v>116</v>
      </c>
      <c r="E5" s="75" t="s">
        <v>123</v>
      </c>
      <c r="F5" s="74"/>
    </row>
    <row r="6" spans="2:7" ht="15.75" thickBot="1">
      <c r="B6" s="73" t="s">
        <v>111</v>
      </c>
      <c r="C6" s="98" t="s">
        <v>114</v>
      </c>
      <c r="D6" s="101"/>
      <c r="E6" s="75" t="s">
        <v>124</v>
      </c>
    </row>
    <row r="7" spans="2:7">
      <c r="B7" s="73" t="s">
        <v>116</v>
      </c>
      <c r="C7" s="98" t="s">
        <v>116</v>
      </c>
      <c r="E7" s="75" t="s">
        <v>151</v>
      </c>
      <c r="G7" s="78"/>
    </row>
    <row r="8" spans="2:7" ht="15.75" thickBot="1">
      <c r="B8" s="74"/>
      <c r="C8" s="99"/>
      <c r="E8" s="75" t="s">
        <v>125</v>
      </c>
    </row>
    <row r="9" spans="2:7">
      <c r="E9" s="75" t="s">
        <v>126</v>
      </c>
    </row>
    <row r="10" spans="2:7">
      <c r="E10" s="75" t="s">
        <v>127</v>
      </c>
    </row>
    <row r="11" spans="2:7">
      <c r="B11" s="89"/>
      <c r="C11" s="89"/>
      <c r="E11" s="75" t="s">
        <v>128</v>
      </c>
    </row>
    <row r="12" spans="2:7">
      <c r="B12" s="89"/>
      <c r="C12" s="89"/>
      <c r="E12" s="75" t="s">
        <v>129</v>
      </c>
    </row>
    <row r="13" spans="2:7">
      <c r="E13" s="75" t="s">
        <v>130</v>
      </c>
    </row>
    <row r="14" spans="2:7">
      <c r="E14" s="75" t="s">
        <v>131</v>
      </c>
    </row>
    <row r="15" spans="2:7">
      <c r="E15" s="75" t="s">
        <v>132</v>
      </c>
    </row>
    <row r="16" spans="2:7">
      <c r="E16" s="75" t="s">
        <v>133</v>
      </c>
    </row>
    <row r="17" spans="2:6">
      <c r="E17" s="75" t="s">
        <v>134</v>
      </c>
    </row>
    <row r="18" spans="2:6">
      <c r="E18" s="75" t="s">
        <v>149</v>
      </c>
    </row>
    <row r="19" spans="2:6">
      <c r="E19" s="75" t="s">
        <v>135</v>
      </c>
    </row>
    <row r="20" spans="2:6">
      <c r="E20" s="75" t="s">
        <v>136</v>
      </c>
    </row>
    <row r="21" spans="2:6">
      <c r="B21" s="89"/>
      <c r="C21" s="89"/>
      <c r="D21" s="89"/>
      <c r="E21" s="77" t="s">
        <v>156</v>
      </c>
    </row>
    <row r="22" spans="2:6">
      <c r="E22" s="75" t="s">
        <v>137</v>
      </c>
    </row>
    <row r="23" spans="2:6">
      <c r="E23" s="75" t="s">
        <v>138</v>
      </c>
    </row>
    <row r="24" spans="2:6">
      <c r="E24" s="90" t="s">
        <v>153</v>
      </c>
    </row>
    <row r="25" spans="2:6">
      <c r="E25" s="75" t="s">
        <v>139</v>
      </c>
    </row>
    <row r="26" spans="2:6">
      <c r="B26" s="89"/>
      <c r="C26" s="89"/>
      <c r="D26" s="89"/>
      <c r="E26" s="77" t="s">
        <v>154</v>
      </c>
    </row>
    <row r="27" spans="2:6">
      <c r="E27" s="75" t="s">
        <v>150</v>
      </c>
    </row>
    <row r="28" spans="2:6">
      <c r="E28" s="75" t="s">
        <v>140</v>
      </c>
    </row>
    <row r="29" spans="2:6">
      <c r="E29" s="75" t="s">
        <v>141</v>
      </c>
    </row>
    <row r="30" spans="2:6">
      <c r="E30" s="75" t="s">
        <v>142</v>
      </c>
    </row>
    <row r="31" spans="2:6">
      <c r="E31" s="75" t="s">
        <v>143</v>
      </c>
    </row>
    <row r="32" spans="2:6">
      <c r="B32" s="89"/>
      <c r="C32" s="89"/>
      <c r="D32" s="89"/>
      <c r="E32" s="77" t="s">
        <v>155</v>
      </c>
      <c r="F32" s="89"/>
    </row>
    <row r="33" spans="5:5">
      <c r="E33" s="75" t="s">
        <v>144</v>
      </c>
    </row>
    <row r="34" spans="5:5">
      <c r="E34" s="75" t="s">
        <v>145</v>
      </c>
    </row>
    <row r="35" spans="5:5">
      <c r="E35" s="75" t="s">
        <v>146</v>
      </c>
    </row>
    <row r="36" spans="5:5">
      <c r="E36" s="75" t="s">
        <v>147</v>
      </c>
    </row>
    <row r="37" spans="5:5" ht="15.75" thickBot="1">
      <c r="E37" s="91" t="s">
        <v>148</v>
      </c>
    </row>
  </sheetData>
  <autoFilter ref="B2:F37">
    <sortState ref="B3:F37">
      <sortCondition ref="E2:E37"/>
    </sortState>
  </autoFilter>
  <conditionalFormatting sqref="E3:E37">
    <cfRule type="duplicateValues" dxfId="0" priority="2"/>
  </conditionalFormatting>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9"/>
  <sheetViews>
    <sheetView workbookViewId="0">
      <selection activeCell="E12" sqref="E12"/>
    </sheetView>
  </sheetViews>
  <sheetFormatPr baseColWidth="10" defaultRowHeight="15"/>
  <cols>
    <col min="1" max="1" width="13.5703125" bestFit="1" customWidth="1"/>
    <col min="2" max="2" width="12.85546875" bestFit="1" customWidth="1"/>
    <col min="3" max="3" width="29.42578125" bestFit="1" customWidth="1"/>
  </cols>
  <sheetData>
    <row r="1" spans="1:3" ht="15.75" thickBot="1"/>
    <row r="2" spans="1:3" ht="27" customHeight="1">
      <c r="A2" s="33" t="s">
        <v>54</v>
      </c>
      <c r="B2" s="32" t="s">
        <v>53</v>
      </c>
      <c r="C2" s="34" t="s">
        <v>56</v>
      </c>
    </row>
    <row r="3" spans="1:3" ht="15.75" thickBot="1">
      <c r="A3" t="s">
        <v>67</v>
      </c>
      <c r="B3" t="s">
        <v>65</v>
      </c>
      <c r="C3" s="35" t="s">
        <v>71</v>
      </c>
    </row>
    <row r="4" spans="1:3">
      <c r="A4" t="s">
        <v>68</v>
      </c>
      <c r="B4" t="s">
        <v>66</v>
      </c>
      <c r="C4" t="s">
        <v>72</v>
      </c>
    </row>
    <row r="5" spans="1:3">
      <c r="A5" t="s">
        <v>69</v>
      </c>
      <c r="C5" t="s">
        <v>73</v>
      </c>
    </row>
    <row r="6" spans="1:3">
      <c r="A6" t="s">
        <v>70</v>
      </c>
      <c r="C6" t="s">
        <v>74</v>
      </c>
    </row>
    <row r="7" spans="1:3">
      <c r="C7" t="s">
        <v>75</v>
      </c>
    </row>
    <row r="8" spans="1:3">
      <c r="C8" t="s">
        <v>76</v>
      </c>
    </row>
    <row r="9" spans="1:3">
      <c r="C9" t="s">
        <v>77</v>
      </c>
    </row>
  </sheetData>
  <pageMargins left="0.7" right="0.7" top="0.75" bottom="0.75" header="0.3" footer="0.3"/>
  <pageSetup paperSize="9" orientation="portrait" horizontalDpi="0"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3"/>
  <sheetViews>
    <sheetView workbookViewId="0">
      <selection activeCell="A30" sqref="A30:A31"/>
    </sheetView>
  </sheetViews>
  <sheetFormatPr baseColWidth="10" defaultRowHeight="15"/>
  <cols>
    <col min="1" max="1" width="120.5703125" customWidth="1"/>
    <col min="2" max="2" width="41.28515625" customWidth="1"/>
  </cols>
  <sheetData>
    <row r="1" spans="1:4">
      <c r="A1" s="339" t="s">
        <v>763</v>
      </c>
      <c r="B1" s="340">
        <v>52000</v>
      </c>
    </row>
    <row r="2" spans="1:4">
      <c r="A2" s="341" t="s">
        <v>219</v>
      </c>
      <c r="B2" s="342">
        <v>1500000</v>
      </c>
    </row>
    <row r="4" spans="1:4">
      <c r="A4" s="343" t="s">
        <v>764</v>
      </c>
      <c r="B4" s="344">
        <v>20000</v>
      </c>
    </row>
    <row r="5" spans="1:4">
      <c r="A5" s="346" t="s">
        <v>735</v>
      </c>
      <c r="B5" s="345">
        <v>5000</v>
      </c>
    </row>
    <row r="6" spans="1:4">
      <c r="A6" s="343" t="s">
        <v>765</v>
      </c>
      <c r="B6" s="345">
        <v>20000</v>
      </c>
    </row>
    <row r="7" spans="1:4">
      <c r="A7" s="343" t="s">
        <v>766</v>
      </c>
      <c r="B7" s="345">
        <v>6000</v>
      </c>
    </row>
    <row r="8" spans="1:4">
      <c r="A8" s="343" t="s">
        <v>767</v>
      </c>
      <c r="B8" s="347">
        <v>2400</v>
      </c>
    </row>
    <row r="9" spans="1:4">
      <c r="A9" s="343" t="s">
        <v>768</v>
      </c>
      <c r="B9" s="345">
        <v>9600</v>
      </c>
    </row>
    <row r="10" spans="1:4">
      <c r="A10" s="343" t="s">
        <v>769</v>
      </c>
      <c r="B10" s="347">
        <v>24000</v>
      </c>
      <c r="D10" s="399">
        <v>5000</v>
      </c>
    </row>
    <row r="11" spans="1:4">
      <c r="A11" s="343" t="s">
        <v>770</v>
      </c>
      <c r="B11" s="347">
        <v>200000</v>
      </c>
      <c r="D11" s="399">
        <v>20000</v>
      </c>
    </row>
    <row r="12" spans="1:4">
      <c r="A12" s="208" t="s">
        <v>777</v>
      </c>
      <c r="B12" s="347">
        <v>1800000</v>
      </c>
      <c r="D12" s="399"/>
    </row>
    <row r="13" spans="1:4">
      <c r="A13" s="343" t="s">
        <v>778</v>
      </c>
      <c r="B13" s="347">
        <v>4000</v>
      </c>
      <c r="D13" s="399"/>
    </row>
    <row r="14" spans="1:4">
      <c r="A14" s="343" t="s">
        <v>779</v>
      </c>
      <c r="B14" s="347">
        <v>5000</v>
      </c>
      <c r="D14" s="399"/>
    </row>
    <row r="15" spans="1:4">
      <c r="A15" s="343"/>
      <c r="B15" s="324">
        <f>SUM(B4:B14)</f>
        <v>2096000</v>
      </c>
      <c r="D15" s="399">
        <v>6000</v>
      </c>
    </row>
    <row r="16" spans="1:4">
      <c r="A16" s="208"/>
      <c r="B16" s="208"/>
      <c r="D16" s="399">
        <v>2400</v>
      </c>
    </row>
    <row r="17" spans="1:4">
      <c r="A17" s="208"/>
      <c r="B17" s="324">
        <f>B15/12</f>
        <v>174666.66666666666</v>
      </c>
      <c r="D17" s="399">
        <v>9600</v>
      </c>
    </row>
    <row r="18" spans="1:4">
      <c r="D18" s="399">
        <v>24000</v>
      </c>
    </row>
    <row r="19" spans="1:4">
      <c r="D19" s="399">
        <v>4000</v>
      </c>
    </row>
    <row r="20" spans="1:4">
      <c r="D20" s="399">
        <f>SUM(D10:D19)</f>
        <v>71000</v>
      </c>
    </row>
    <row r="23" spans="1:4">
      <c r="A23" s="343"/>
      <c r="B23" s="347"/>
    </row>
  </sheetData>
  <pageMargins left="0.70866141732283472" right="0.70866141732283472" top="0.74803149606299213" bottom="0.74803149606299213" header="0.31496062992125984" footer="0.31496062992125984"/>
  <pageSetup paperSize="9" scale="82" orientation="landscape"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24</vt:i4>
      </vt:variant>
      <vt:variant>
        <vt:lpstr>Rangos con nombre</vt:lpstr>
      </vt:variant>
      <vt:variant>
        <vt:i4>4</vt:i4>
      </vt:variant>
    </vt:vector>
  </HeadingPairs>
  <TitlesOfParts>
    <vt:vector size="28" baseType="lpstr">
      <vt:lpstr>Planteamiento del Problema</vt:lpstr>
      <vt:lpstr>Población Objetivo</vt:lpstr>
      <vt:lpstr>Bienes y servicios</vt:lpstr>
      <vt:lpstr>Hoja trabajo 1</vt:lpstr>
      <vt:lpstr>Hoja de trabajo no 2</vt:lpstr>
      <vt:lpstr>Árbol de problemas</vt:lpstr>
      <vt:lpstr>Arbol de alternativas</vt:lpstr>
      <vt:lpstr>Arbol de soluciones</vt:lpstr>
      <vt:lpstr>MIR</vt:lpstr>
      <vt:lpstr>Ficha de indicador 1 (FIN) </vt:lpstr>
      <vt:lpstr>Ficha de indicador2 (Própocito)</vt:lpstr>
      <vt:lpstr>Ficha de indicador 3 (Com. 1)</vt:lpstr>
      <vt:lpstr>Ficha de indicador 4 (comp. 2)</vt:lpstr>
      <vt:lpstr>Ficha de indicador 5 (Comp. 3)</vt:lpstr>
      <vt:lpstr>Ficha de indicador 6 (Act. 1.1)</vt:lpstr>
      <vt:lpstr>Ficha de indicador 7 (Act. 2.1)</vt:lpstr>
      <vt:lpstr>Ficha de indicador 8 (Act. 2.2)</vt:lpstr>
      <vt:lpstr>Ficha de indicador 9 (Act. 3.1)</vt:lpstr>
      <vt:lpstr>Formato Auxiliar</vt:lpstr>
      <vt:lpstr>Formato Auxiliar 2</vt:lpstr>
      <vt:lpstr>POA 2022</vt:lpstr>
      <vt:lpstr>Hoja4</vt:lpstr>
      <vt:lpstr>Listas </vt:lpstr>
      <vt:lpstr>Hoja1</vt:lpstr>
      <vt:lpstr>'POA 2022'!A</vt:lpstr>
      <vt:lpstr>MIR!Área_de_impresión</vt:lpstr>
      <vt:lpstr>MIR!Títulos_a_imprimir</vt:lpstr>
      <vt:lpstr>'POA 2022'!Títulos_a_imprimir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usuario</cp:lastModifiedBy>
  <cp:lastPrinted>2023-01-26T18:24:14Z</cp:lastPrinted>
  <dcterms:created xsi:type="dcterms:W3CDTF">2020-03-24T17:20:00Z</dcterms:created>
  <dcterms:modified xsi:type="dcterms:W3CDTF">2023-03-09T20:39:49Z</dcterms:modified>
</cp:coreProperties>
</file>