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480" yWindow="810" windowWidth="14460" windowHeight="6945" tabRatio="828"/>
  </bookViews>
  <sheets>
    <sheet name="poa 2023" sheetId="22" r:id="rId1"/>
    <sheet name="POA 2014 (Ejemplo)" sheetId="9" r:id="rId2"/>
    <sheet name="Clasif por Fuente de Financ" sheetId="21" r:id="rId3"/>
    <sheet name="Clasif Programatico" sheetId="20" r:id="rId4"/>
    <sheet name="CFG" sheetId="12" r:id="rId5"/>
    <sheet name="CA 2012" sheetId="13" r:id="rId6"/>
    <sheet name="COG" sheetId="5" r:id="rId7"/>
    <sheet name="UR (Definir)" sheetId="10" r:id="rId8"/>
    <sheet name="CFG 2012 (imprimir)" sheetId="16" r:id="rId9"/>
    <sheet name="COG (imprimir)" sheetId="17" r:id="rId10"/>
    <sheet name="Resumen" sheetId="4" r:id="rId11"/>
  </sheets>
  <externalReferences>
    <externalReference r:id="rId12"/>
  </externalReferences>
  <definedNames>
    <definedName name="_xlnm._FilterDatabase" localSheetId="5" hidden="1">'CA 2012'!$A$2:$G$92</definedName>
    <definedName name="_xlnm._FilterDatabase" localSheetId="4" hidden="1">CFG!$A$2:$G$145</definedName>
    <definedName name="_xlnm._FilterDatabase" localSheetId="8" hidden="1">'CFG 2012 (imprimir)'!$A$2:$G$145</definedName>
    <definedName name="_xlnm._FilterDatabase" localSheetId="6" hidden="1">COG!$B$10:$F$801</definedName>
    <definedName name="_xlnm._FilterDatabase" localSheetId="9" hidden="1">'COG (imprimir)'!$B$10:$F$801</definedName>
    <definedName name="A" localSheetId="0">'poa 2023'!$B$1:$C$5</definedName>
    <definedName name="A">#REF!</definedName>
    <definedName name="_xlnm.Print_Area" localSheetId="0">'poa 2023'!$A$1:$S$327</definedName>
    <definedName name="ca">'POA 2014 (Ejemplo)'!$K$1:$L$7</definedName>
    <definedName name="Fin">'POA 2014 (Ejemplo)'!$B$1:$C$5</definedName>
    <definedName name="funcion">'POA 2014 (Ejemplo)'!$E$1:$F$29</definedName>
    <definedName name="Función" localSheetId="8">#REF!</definedName>
    <definedName name="Función" localSheetId="9">#REF!</definedName>
    <definedName name="Función" localSheetId="0">#REF!</definedName>
    <definedName name="Función">#REF!</definedName>
    <definedName name="PP">[1]base!$A$1:$I$25</definedName>
    <definedName name="SDSA" localSheetId="0">#REF!</definedName>
    <definedName name="SDSA">#REF!</definedName>
    <definedName name="sub">'POA 2014 (Ejemplo)'!$H$1:$I$112</definedName>
    <definedName name="_xlnm.Print_Titles" localSheetId="5">'CA 2012'!$1:$2</definedName>
    <definedName name="_xlnm.Print_Titles" localSheetId="4">CFG!$1:$2</definedName>
    <definedName name="_xlnm.Print_Titles" localSheetId="8">'CFG 2012 (imprimir)'!$1:$2</definedName>
    <definedName name="_xlnm.Print_Titles" localSheetId="9">'COG (imprimir)'!$9:$10</definedName>
    <definedName name="_xlnm.Print_Titles" localSheetId="1">'POA 2014 (Ejemplo)'!$115:$115</definedName>
    <definedName name="_xlnm.Print_Titles" localSheetId="0">'poa 2023'!$115:$115</definedName>
  </definedNames>
  <calcPr calcId="152511"/>
</workbook>
</file>

<file path=xl/calcChain.xml><?xml version="1.0" encoding="utf-8"?>
<calcChain xmlns="http://schemas.openxmlformats.org/spreadsheetml/2006/main">
  <c r="H327" i="22" l="1"/>
  <c r="I327" i="22"/>
  <c r="J327" i="22"/>
  <c r="K327" i="22"/>
  <c r="L327" i="22"/>
  <c r="M327" i="22"/>
  <c r="N327" i="22"/>
  <c r="O327" i="22"/>
  <c r="Q327" i="22"/>
  <c r="G327" i="22"/>
  <c r="S313" i="22" l="1"/>
  <c r="S312" i="22"/>
  <c r="S311" i="22"/>
  <c r="A220" i="22" l="1"/>
  <c r="A205" i="22"/>
  <c r="A193" i="22"/>
  <c r="A181" i="22"/>
  <c r="A167" i="22"/>
  <c r="A154" i="22"/>
  <c r="A141" i="22"/>
  <c r="S315" i="22" l="1"/>
  <c r="S309" i="22"/>
  <c r="S327" i="22" s="1"/>
  <c r="P316" i="22" l="1"/>
  <c r="P327" i="22" s="1"/>
  <c r="R327" i="22" l="1"/>
  <c r="C118" i="22"/>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R191" i="9"/>
  <c r="Q191" i="9"/>
  <c r="P191" i="9"/>
  <c r="O191" i="9"/>
  <c r="N191" i="9"/>
  <c r="M191" i="9"/>
  <c r="L191" i="9"/>
  <c r="K191" i="9"/>
  <c r="J191" i="9"/>
  <c r="I191" i="9"/>
  <c r="H191" i="9"/>
  <c r="G191" i="9"/>
  <c r="E8" i="5"/>
  <c r="D8" i="5"/>
  <c r="C8" i="5"/>
  <c r="B8" i="5"/>
  <c r="S191" i="9" l="1"/>
  <c r="AB28" i="4"/>
</calcChain>
</file>

<file path=xl/sharedStrings.xml><?xml version="1.0" encoding="utf-8"?>
<sst xmlns="http://schemas.openxmlformats.org/spreadsheetml/2006/main" count="5684" uniqueCount="2393">
  <si>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</si>
  <si>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</si>
  <si>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</si>
  <si>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</si>
  <si>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</si>
  <si>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</si>
  <si>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</si>
  <si>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</si>
  <si>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</si>
  <si>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</si>
  <si>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</si>
  <si>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</si>
  <si>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</si>
  <si>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</si>
  <si>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</si>
  <si>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</si>
  <si>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</si>
  <si>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</si>
  <si>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</si>
  <si>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</si>
  <si>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</si>
  <si>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</si>
  <si>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</si>
  <si>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</si>
  <si>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</si>
  <si>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</si>
  <si>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</si>
  <si>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</si>
  <si>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</si>
  <si>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</si>
  <si>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</si>
  <si>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</si>
  <si>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</si>
  <si>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</si>
  <si>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</si>
  <si>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</si>
  <si>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</si>
  <si>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</si>
  <si>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</si>
  <si>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</si>
  <si>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</si>
  <si>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</si>
  <si>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</si>
  <si>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</si>
  <si>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</si>
  <si>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</si>
  <si>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</si>
  <si>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</si>
  <si>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</si>
  <si>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</si>
  <si>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</si>
  <si>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</si>
  <si>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</si>
  <si>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</si>
  <si>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</si>
  <si>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</si>
  <si>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</si>
  <si>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</si>
  <si>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</si>
  <si>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</si>
  <si>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</si>
  <si>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</si>
  <si>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</si>
  <si>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</si>
  <si>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</si>
  <si>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</si>
  <si>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</si>
  <si>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</si>
  <si>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</si>
  <si>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</si>
  <si>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</si>
  <si>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</si>
  <si>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</si>
  <si>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</si>
  <si>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</si>
  <si>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</si>
  <si>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</si>
  <si>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</si>
  <si>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</si>
  <si>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</si>
  <si>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</si>
  <si>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</si>
  <si>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</si>
  <si>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</si>
  <si>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</si>
  <si>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</si>
  <si>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</si>
  <si>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</si>
  <si>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</si>
  <si>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</si>
  <si>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</si>
  <si>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</si>
  <si>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</si>
  <si>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</si>
  <si>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</si>
  <si>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</si>
  <si>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</si>
  <si>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</si>
  <si>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</si>
  <si>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</si>
  <si>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</si>
  <si>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</si>
  <si>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</si>
  <si>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</si>
  <si>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</si>
  <si>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</si>
  <si>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</si>
  <si>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</si>
  <si>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</si>
  <si>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</si>
  <si>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</si>
  <si>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</si>
  <si>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</si>
  <si>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</si>
  <si>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</si>
  <si>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</si>
  <si>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</si>
  <si>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</si>
  <si>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</si>
  <si>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</si>
  <si>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</si>
  <si>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</si>
  <si>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</si>
  <si>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</si>
  <si>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</si>
  <si>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</si>
  <si>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</si>
  <si>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</si>
  <si>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</si>
  <si>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</si>
  <si>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</si>
  <si>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</si>
  <si>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</si>
  <si>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</si>
  <si>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</si>
  <si>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</si>
  <si>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</si>
  <si>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</si>
  <si>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</si>
  <si>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</si>
  <si>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</si>
  <si>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</si>
  <si>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</si>
  <si>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</si>
  <si>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</si>
  <si>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</si>
  <si>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</si>
  <si>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</si>
  <si>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</si>
  <si>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</si>
  <si>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</si>
  <si>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</si>
  <si>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</si>
  <si>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</si>
  <si>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</si>
  <si>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</si>
  <si>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</si>
  <si>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</si>
  <si>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</si>
  <si>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</si>
  <si>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</si>
  <si>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</si>
  <si>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</si>
  <si>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</si>
  <si>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</si>
  <si>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</si>
  <si>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</si>
  <si>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</si>
  <si>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</si>
  <si>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</si>
  <si>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</si>
  <si>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</si>
  <si>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</si>
  <si>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</si>
  <si>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</si>
  <si>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</si>
  <si>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</si>
  <si>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</si>
  <si>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</si>
  <si>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</si>
  <si>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</si>
  <si>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</si>
  <si>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</si>
  <si>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</si>
  <si>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</si>
  <si>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</si>
  <si>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</si>
  <si>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</si>
  <si>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</si>
  <si>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</si>
  <si>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</si>
  <si>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</si>
  <si>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</si>
  <si>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</si>
  <si>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</si>
  <si>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</si>
  <si>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</si>
  <si>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</si>
  <si>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</si>
  <si>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</si>
  <si>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</si>
  <si>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</si>
  <si>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</si>
  <si>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</si>
  <si>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</si>
  <si>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</si>
  <si>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</si>
  <si>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</si>
  <si>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</si>
  <si>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</si>
  <si>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</si>
  <si>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</si>
  <si>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</si>
  <si>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</si>
  <si>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</si>
  <si>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</si>
  <si>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</si>
  <si>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</si>
  <si>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</si>
  <si>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</si>
  <si>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</si>
  <si>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</si>
  <si>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</si>
  <si>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</si>
  <si>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</si>
  <si>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</si>
  <si>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</si>
  <si>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</si>
  <si>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</si>
  <si>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</si>
  <si>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</si>
  <si>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</si>
  <si>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</si>
  <si>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</si>
  <si>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</si>
  <si>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</si>
  <si>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</si>
  <si>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</si>
  <si>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</si>
  <si>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</si>
  <si>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</si>
  <si>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</si>
  <si>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</si>
  <si>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</si>
  <si>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</si>
  <si>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</si>
  <si>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</si>
  <si>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</si>
  <si>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</si>
  <si>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</si>
  <si>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</si>
  <si>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</si>
  <si>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</si>
  <si>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</si>
  <si>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</si>
  <si>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</si>
  <si>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</si>
  <si>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</si>
  <si>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</si>
  <si>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</si>
  <si>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</si>
  <si>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</si>
  <si>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</si>
  <si>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</si>
  <si>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</si>
  <si>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</si>
  <si>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</si>
  <si>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</si>
  <si>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</si>
  <si>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</si>
  <si>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</si>
  <si>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</si>
  <si>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</si>
  <si>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</si>
  <si>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</si>
  <si>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</si>
  <si>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</si>
  <si>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</si>
  <si>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</si>
  <si>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</si>
  <si>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</si>
  <si>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</si>
  <si>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</si>
  <si>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</si>
  <si>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</si>
  <si>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</si>
  <si>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</si>
  <si>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</si>
  <si>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</si>
  <si>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</si>
  <si>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</si>
  <si>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</si>
  <si>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</si>
  <si>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</si>
  <si>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</si>
  <si>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</si>
  <si>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</si>
  <si>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</si>
  <si>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</si>
  <si>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</si>
  <si>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</si>
  <si>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</si>
  <si>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</si>
  <si>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</si>
  <si>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</si>
  <si>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</si>
  <si>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</si>
  <si>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</si>
  <si>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</si>
  <si>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</si>
  <si>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</si>
  <si>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</si>
  <si>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</si>
  <si>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</si>
  <si>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</si>
  <si>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</si>
  <si>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</si>
  <si>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</si>
  <si>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</si>
  <si>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</si>
  <si>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</si>
  <si>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</si>
  <si>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</si>
  <si>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</si>
  <si>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</si>
  <si>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</si>
  <si>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</si>
  <si>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</si>
  <si>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</si>
  <si>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</si>
  <si>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</si>
  <si>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</si>
  <si>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</si>
  <si>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</si>
  <si>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</si>
  <si>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</si>
  <si>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</si>
  <si>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</si>
  <si>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</si>
  <si>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</si>
  <si>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</si>
  <si>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</si>
  <si>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</si>
  <si>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</si>
  <si>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</si>
  <si>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</si>
  <si>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</si>
  <si>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</si>
  <si>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</si>
  <si>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</si>
  <si>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</si>
  <si>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</si>
  <si>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</si>
  <si>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</si>
  <si>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</si>
  <si>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</si>
  <si>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</si>
  <si>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</si>
  <si>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</si>
  <si>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</si>
  <si>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</si>
  <si>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</si>
  <si>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</si>
  <si>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</si>
  <si>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</si>
  <si>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</si>
  <si>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</si>
  <si>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</si>
  <si>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</si>
  <si>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</si>
  <si>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</si>
  <si>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</si>
  <si>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</si>
  <si>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</si>
  <si>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</si>
  <si>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</si>
  <si>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</si>
  <si>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</si>
  <si>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</si>
  <si>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</si>
  <si>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</si>
  <si>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</si>
  <si>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</si>
  <si>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</si>
  <si>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</si>
  <si>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</si>
  <si>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</si>
  <si>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</si>
  <si>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</si>
  <si>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</si>
  <si>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</si>
  <si>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</si>
  <si>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</si>
  <si>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</si>
  <si>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</si>
  <si>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</si>
  <si>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</si>
  <si>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</si>
  <si>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</si>
  <si>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</si>
  <si>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</si>
  <si>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</si>
  <si>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</si>
  <si>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</si>
  <si>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</si>
  <si>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</si>
  <si>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</si>
  <si>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</si>
  <si>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</si>
  <si>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</si>
  <si>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</si>
  <si>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</si>
  <si>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</si>
  <si>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</si>
  <si>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</si>
  <si>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</si>
  <si>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</si>
  <si>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</si>
  <si>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</si>
  <si>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</si>
  <si>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</si>
  <si>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</si>
  <si>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</si>
  <si>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</si>
  <si>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</si>
  <si>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</si>
  <si>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</si>
  <si>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</si>
  <si>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</si>
  <si>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</si>
  <si>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</si>
  <si>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</si>
  <si>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</si>
  <si>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</si>
  <si>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</si>
  <si>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</si>
  <si>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</si>
  <si>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</si>
  <si>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</si>
  <si>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</si>
  <si>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</si>
  <si>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</si>
  <si>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</si>
  <si>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</si>
  <si>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</si>
  <si>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</si>
  <si>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</si>
  <si>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</si>
  <si>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</si>
  <si>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</si>
  <si>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</si>
  <si>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</si>
  <si>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</si>
  <si>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</si>
  <si>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</si>
  <si>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</si>
  <si>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</si>
  <si>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</si>
  <si>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</si>
  <si>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</si>
  <si>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</si>
  <si>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</si>
  <si>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</si>
  <si>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</si>
  <si>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</si>
  <si>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</si>
  <si>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</si>
  <si>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</si>
  <si>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</si>
  <si>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</si>
  <si>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</si>
  <si>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</si>
  <si>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</si>
  <si>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</si>
  <si>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</si>
  <si>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</si>
  <si>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</si>
  <si>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</si>
  <si>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</si>
  <si>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</si>
  <si>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</si>
  <si>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</si>
  <si>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</si>
  <si>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</si>
  <si>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</si>
  <si>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</si>
  <si>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</si>
  <si>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</si>
  <si>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</si>
  <si>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</si>
  <si>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</si>
  <si>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</si>
  <si>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</si>
  <si>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</si>
  <si>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</si>
  <si>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</si>
  <si>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</si>
  <si>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</si>
  <si>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</si>
  <si>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</si>
  <si>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</si>
  <si>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</si>
  <si>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</si>
  <si>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</si>
  <si>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</si>
  <si>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</si>
  <si>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</si>
  <si>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</si>
  <si>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</si>
  <si>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</si>
  <si>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</si>
  <si>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</si>
  <si>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</si>
  <si>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</si>
  <si>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</si>
  <si>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</si>
  <si>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</si>
  <si>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</si>
  <si>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</si>
  <si>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</si>
  <si>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</si>
  <si>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</si>
  <si>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</si>
  <si>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</si>
  <si>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</si>
  <si>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</si>
  <si>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</si>
  <si>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</si>
  <si>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</si>
  <si>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</si>
  <si>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</si>
  <si>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</si>
  <si>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</si>
  <si>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</si>
  <si>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</si>
  <si>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</si>
  <si>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</si>
  <si>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</si>
  <si>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</si>
  <si>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</si>
  <si>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</si>
  <si>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</si>
  <si>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</si>
  <si>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</si>
  <si>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</si>
  <si>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</si>
  <si>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</si>
  <si>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</si>
  <si>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</si>
  <si>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</si>
  <si>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</si>
  <si>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</si>
  <si>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</si>
  <si>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</si>
  <si>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</si>
  <si>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</si>
  <si>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</si>
  <si>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</si>
  <si>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</si>
  <si>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</si>
  <si>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</si>
  <si>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</si>
  <si>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</si>
  <si>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</si>
  <si>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</si>
  <si>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</si>
  <si>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</si>
  <si>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</si>
  <si>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</si>
  <si>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</si>
  <si>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</si>
  <si>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</si>
  <si>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</si>
  <si>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</si>
  <si>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</si>
  <si>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</si>
  <si>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</si>
  <si>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</si>
  <si>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</si>
  <si>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</si>
  <si>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</si>
  <si>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</si>
  <si>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</si>
  <si>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</si>
  <si>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</si>
  <si>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</si>
  <si>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</si>
  <si>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</si>
  <si>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</si>
  <si>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</si>
  <si>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</si>
  <si>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</si>
  <si>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</si>
  <si>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</si>
  <si>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</si>
  <si>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</si>
  <si>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</si>
  <si>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</si>
  <si>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</si>
  <si>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</si>
  <si>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</si>
  <si>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</si>
  <si>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</si>
  <si>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</si>
  <si>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</si>
  <si>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</si>
  <si>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</si>
  <si>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</si>
  <si>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</si>
  <si>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</si>
  <si>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</si>
  <si>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</si>
  <si>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</si>
  <si>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</si>
  <si>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</si>
  <si>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</si>
  <si>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</si>
  <si>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</si>
  <si>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</si>
  <si>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</si>
  <si>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</si>
  <si>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</si>
  <si>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</si>
  <si>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</si>
  <si>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</si>
  <si>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</si>
  <si>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</si>
  <si>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</si>
  <si>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</si>
  <si>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</si>
  <si>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</si>
  <si>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</si>
  <si>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</si>
  <si>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</si>
  <si>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</si>
  <si>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</si>
  <si>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</si>
  <si>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</si>
  <si>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</si>
  <si>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</si>
  <si>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</si>
  <si>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</si>
  <si>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</si>
  <si>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</si>
  <si>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</si>
  <si>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</si>
  <si>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</si>
  <si>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</si>
  <si>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</si>
  <si>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</si>
  <si>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</si>
  <si>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</si>
  <si>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</si>
  <si>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</si>
  <si>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</si>
  <si>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</si>
  <si>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</si>
  <si>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</si>
  <si>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</si>
  <si>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</si>
  <si>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</si>
  <si>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</si>
  <si>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</si>
  <si>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</si>
  <si>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</si>
  <si>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</si>
  <si>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</si>
  <si>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</si>
  <si>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</si>
  <si>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</si>
  <si>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</si>
  <si>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</si>
  <si>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</si>
  <si>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</si>
  <si>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</si>
  <si>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</si>
  <si>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</si>
  <si>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</si>
  <si>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</si>
  <si>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</si>
  <si>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</si>
  <si>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</si>
  <si>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</si>
  <si>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</si>
  <si>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</si>
  <si>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</si>
  <si>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</si>
  <si>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</si>
  <si>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</si>
  <si>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</si>
  <si>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</si>
  <si>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</si>
  <si>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</si>
  <si>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</si>
  <si>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</si>
  <si>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</si>
  <si>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</si>
  <si>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</si>
  <si>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</si>
  <si>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</si>
  <si>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</si>
  <si>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</si>
  <si>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</si>
  <si>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</si>
  <si>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</si>
  <si>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</si>
  <si>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</si>
  <si>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</si>
  <si>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</si>
  <si>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</si>
  <si>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</si>
  <si>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</si>
  <si>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</si>
  <si>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</si>
  <si>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</si>
  <si>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</si>
  <si>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</si>
  <si>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</si>
  <si>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</si>
  <si>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</si>
  <si>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</si>
  <si>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</si>
  <si>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</si>
  <si>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</si>
  <si>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</si>
  <si>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</si>
  <si>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</si>
  <si>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</si>
  <si>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</si>
  <si>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</si>
  <si>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</si>
  <si>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</si>
  <si>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</si>
  <si>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</si>
  <si>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</si>
  <si>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</si>
  <si>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</si>
  <si>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</si>
  <si>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</si>
  <si>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</si>
  <si>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</si>
  <si>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</si>
  <si>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</si>
  <si>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</si>
  <si>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</si>
  <si>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</si>
  <si>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</si>
  <si>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</si>
  <si>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</si>
  <si>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</si>
  <si>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</si>
  <si>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</si>
  <si>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</si>
  <si>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</si>
  <si>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</si>
  <si>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</si>
  <si>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</si>
  <si>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</si>
  <si>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</si>
  <si>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</si>
  <si>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</si>
  <si>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</si>
  <si>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</si>
  <si>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</si>
  <si>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</si>
  <si>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</si>
  <si>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</si>
  <si>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</si>
  <si>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</si>
  <si>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</si>
  <si>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</si>
  <si>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</si>
  <si>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</si>
  <si>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</si>
  <si>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</si>
  <si>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</si>
  <si>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</si>
  <si>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</si>
  <si>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</si>
  <si>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</si>
  <si>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</si>
  <si>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</si>
  <si>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</si>
  <si>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</si>
  <si>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</si>
  <si>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</si>
  <si>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</si>
  <si>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</si>
  <si>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</si>
  <si>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</si>
  <si>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</si>
  <si>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</si>
  <si>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</si>
  <si>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</si>
  <si>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</si>
  <si>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</si>
  <si>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</si>
  <si>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</si>
  <si>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</si>
  <si>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</si>
  <si>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</si>
  <si>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</si>
  <si>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</si>
  <si>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</si>
  <si>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</si>
  <si>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</si>
  <si>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</si>
  <si>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</si>
  <si>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</si>
  <si>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</si>
  <si>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</si>
  <si>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</si>
  <si>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</si>
  <si>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</si>
  <si>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</si>
  <si>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</si>
  <si>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</si>
  <si>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</si>
  <si>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</si>
  <si>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</si>
  <si>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</si>
  <si>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</si>
  <si>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</si>
  <si>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</si>
  <si>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</si>
  <si>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</si>
  <si>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</si>
  <si>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</si>
  <si>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</si>
  <si>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</si>
  <si>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</si>
  <si>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</si>
  <si>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</si>
  <si>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</si>
  <si>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</si>
  <si>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</si>
  <si>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</si>
  <si>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</si>
  <si>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</si>
  <si>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</si>
  <si>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</si>
  <si>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</si>
  <si>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</si>
  <si>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</si>
  <si>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</si>
  <si>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</si>
  <si>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</si>
  <si>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</si>
  <si>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</si>
  <si>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</si>
  <si>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</si>
  <si>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</si>
  <si>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</si>
  <si>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</si>
  <si>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</si>
  <si>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</si>
  <si>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</si>
  <si>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</si>
  <si>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</si>
  <si>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</si>
  <si>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</si>
  <si>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</si>
  <si>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</si>
  <si>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</si>
  <si>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</si>
  <si>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</si>
  <si>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</si>
  <si>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</si>
  <si>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</si>
  <si>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</si>
  <si>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</si>
  <si>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</si>
  <si>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</si>
  <si>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</si>
  <si>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</si>
  <si>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</si>
  <si>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</si>
  <si>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</si>
  <si>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</si>
  <si>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</si>
  <si>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</si>
  <si>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</si>
  <si>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</si>
  <si>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</si>
  <si>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</si>
  <si>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</si>
  <si>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</si>
  <si>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</si>
  <si>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</si>
  <si>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</si>
  <si>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</si>
  <si>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</si>
  <si>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</si>
  <si>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</si>
  <si>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</si>
  <si>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</si>
  <si>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</si>
  <si>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</si>
  <si>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</si>
  <si>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</si>
  <si>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</si>
  <si>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</si>
  <si>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</si>
  <si>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</si>
  <si>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</si>
  <si>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</si>
  <si>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</si>
  <si>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</si>
  <si>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</si>
  <si>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</si>
  <si>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</si>
  <si>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</si>
  <si>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</si>
  <si>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</si>
  <si>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</si>
  <si>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</si>
  <si>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</si>
  <si>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</si>
  <si>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</si>
  <si>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</si>
  <si>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</si>
  <si>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</si>
  <si>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</si>
  <si>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</si>
  <si>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</si>
  <si>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</si>
  <si>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</si>
  <si>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</si>
  <si>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</si>
  <si>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</si>
  <si>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</si>
  <si>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</si>
  <si>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</si>
  <si>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</si>
  <si>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</si>
  <si>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</si>
  <si>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</si>
  <si>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</si>
  <si>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</si>
  <si>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</si>
  <si>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</si>
  <si>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</si>
  <si>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</si>
  <si>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</si>
  <si>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</si>
  <si>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</si>
  <si>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</si>
  <si>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</si>
  <si>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</si>
  <si>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</si>
  <si>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</si>
  <si>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</si>
  <si>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</si>
  <si>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</si>
  <si>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</si>
  <si>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</si>
  <si>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</si>
  <si>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</si>
  <si>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</si>
  <si>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</si>
  <si>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</si>
  <si>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</si>
  <si>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</si>
  <si>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</si>
  <si>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</si>
  <si>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</si>
  <si>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</si>
  <si>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</si>
  <si>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</si>
  <si>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</si>
  <si>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</si>
  <si>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</si>
  <si>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</si>
  <si>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</si>
  <si>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</si>
  <si>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</si>
  <si>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</si>
  <si>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</si>
  <si>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</si>
  <si>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</si>
  <si>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</si>
  <si>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</si>
  <si>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</si>
  <si>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</si>
  <si>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</si>
  <si>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</si>
  <si>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</si>
  <si>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</si>
  <si>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</si>
  <si>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</si>
  <si>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</si>
  <si>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</si>
  <si>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</si>
  <si>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</si>
  <si>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</si>
  <si>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</si>
  <si>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</si>
  <si>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</si>
  <si>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</si>
  <si>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</si>
  <si>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</si>
  <si>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</si>
  <si>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</si>
  <si>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</si>
  <si>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</si>
  <si>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</si>
  <si>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</si>
  <si>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</si>
  <si>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</si>
  <si>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</si>
  <si>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</si>
  <si>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</si>
  <si>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</si>
  <si>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</si>
  <si>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</si>
  <si>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</si>
  <si>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</si>
  <si>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</si>
  <si>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</si>
  <si>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</si>
  <si>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</si>
  <si>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</si>
  <si>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</si>
  <si>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</si>
  <si>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</si>
  <si>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</si>
  <si>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</si>
  <si>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</si>
  <si>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</si>
  <si>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</si>
  <si>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</si>
  <si>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</si>
  <si>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</si>
  <si>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</si>
  <si>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</si>
  <si>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</si>
  <si>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</si>
  <si>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</si>
  <si>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</si>
  <si>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</si>
  <si>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</si>
  <si>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</si>
  <si>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</si>
  <si>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</si>
  <si>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</si>
  <si>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</si>
  <si>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</si>
  <si>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</si>
  <si>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</si>
  <si>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</si>
  <si>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</si>
  <si>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</si>
  <si>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</si>
  <si>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</si>
  <si>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</si>
  <si>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</si>
  <si>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</si>
  <si>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</si>
  <si>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</si>
  <si>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</si>
  <si>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</si>
  <si>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</si>
  <si>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</si>
  <si>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</si>
  <si>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</si>
  <si>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</si>
  <si>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</si>
  <si>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</si>
  <si>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</si>
  <si>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</si>
  <si>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</si>
  <si>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</si>
  <si>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</si>
  <si>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</si>
  <si>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</si>
  <si>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</si>
  <si>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</si>
  <si>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</si>
  <si>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</si>
  <si>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</si>
  <si>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</si>
  <si>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</si>
  <si>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</si>
  <si>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</si>
  <si>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</si>
  <si>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</si>
  <si>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</si>
  <si>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</si>
  <si>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</si>
  <si>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</si>
  <si>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</si>
  <si>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</si>
  <si>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</si>
  <si>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</si>
  <si>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</si>
  <si>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</si>
  <si>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</si>
  <si>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</si>
  <si>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</si>
  <si>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</si>
  <si>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</si>
  <si>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</si>
  <si>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</si>
  <si>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</si>
  <si>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</si>
  <si>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</si>
  <si>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</si>
  <si>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</si>
  <si>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</si>
  <si>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</si>
  <si>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</si>
  <si>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</si>
  <si>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</si>
  <si>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</si>
  <si>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</si>
  <si>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</si>
  <si>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</si>
  <si>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</si>
  <si>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</si>
  <si>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</si>
  <si>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</si>
  <si>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</si>
  <si>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</si>
  <si>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</si>
  <si>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</si>
  <si>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</si>
  <si>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</si>
  <si>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</si>
  <si>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</si>
  <si>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</si>
  <si>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</si>
  <si>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</si>
  <si>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</si>
  <si>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</si>
  <si>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</si>
  <si>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</si>
  <si>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</si>
  <si>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</si>
  <si>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</si>
  <si>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</si>
  <si>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</si>
  <si>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</si>
  <si>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</si>
  <si>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</si>
  <si>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</si>
  <si>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</si>
  <si>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</si>
  <si>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</si>
  <si>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</si>
  <si>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</si>
  <si>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</si>
  <si>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</si>
  <si>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</si>
  <si>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</si>
  <si>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</si>
  <si>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</si>
  <si>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</si>
  <si>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</si>
  <si>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</si>
  <si>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</si>
  <si>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</si>
  <si>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</si>
  <si>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</si>
  <si>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</si>
  <si>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</si>
  <si>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</si>
  <si>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</si>
  <si>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</si>
  <si>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</si>
  <si>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</si>
  <si>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</si>
  <si>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</si>
  <si>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</si>
  <si>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</si>
  <si>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</si>
  <si>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</si>
  <si>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</si>
  <si>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</si>
  <si>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</si>
  <si>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</si>
  <si>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</si>
  <si>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</si>
  <si>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</si>
  <si>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</si>
  <si>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</si>
  <si>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</si>
  <si>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</si>
  <si>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</si>
  <si>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</si>
  <si>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</si>
  <si>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</si>
  <si>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</si>
  <si>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</si>
  <si>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</si>
  <si>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</si>
  <si>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</si>
  <si>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</si>
  <si>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</si>
  <si>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</si>
  <si>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</si>
  <si>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</si>
  <si>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</si>
  <si>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</si>
  <si>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</si>
  <si>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</si>
  <si>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</si>
  <si>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</si>
  <si>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</si>
  <si>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</si>
  <si>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</si>
  <si>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</si>
  <si>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</si>
  <si>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</si>
  <si>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</si>
  <si>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</si>
  <si>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</si>
  <si>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</si>
  <si>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</si>
  <si>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</si>
  <si>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</si>
  <si>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</si>
  <si>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</si>
  <si>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</si>
  <si>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</si>
  <si>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</si>
  <si>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</si>
  <si>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</si>
  <si>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</si>
  <si>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</si>
  <si>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</si>
  <si>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</si>
  <si>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</si>
  <si>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</si>
  <si>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</si>
  <si>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</si>
  <si>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</si>
  <si>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</si>
  <si>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</si>
  <si>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</si>
  <si>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</si>
  <si>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</si>
  <si>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</si>
  <si>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</si>
  <si>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</si>
  <si>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</si>
  <si>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</si>
  <si>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</si>
  <si>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</si>
  <si>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</si>
  <si>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</si>
  <si>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</si>
  <si>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</si>
  <si>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</si>
  <si>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</si>
  <si>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</si>
  <si>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</si>
  <si>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</si>
  <si>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</si>
  <si>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</si>
  <si>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</si>
  <si>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</si>
  <si>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</si>
  <si>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</si>
  <si>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</si>
  <si>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</si>
  <si>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</si>
  <si>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</si>
  <si>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</si>
  <si>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</si>
  <si>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</si>
  <si>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</si>
  <si>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</si>
  <si>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</si>
  <si>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</si>
  <si>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</si>
  <si>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</si>
  <si>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</si>
  <si>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</si>
  <si>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</si>
  <si>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</si>
  <si>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</si>
  <si>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</si>
  <si>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</si>
  <si>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</si>
  <si>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</si>
  <si>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</si>
  <si>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</si>
  <si>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</si>
  <si>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</si>
  <si>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</si>
  <si>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</si>
  <si>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</si>
  <si>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</si>
  <si>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</si>
  <si>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</si>
  <si>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</si>
  <si>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</si>
  <si>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</si>
  <si>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</si>
  <si>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</si>
  <si>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</si>
  <si>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</si>
  <si>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</si>
  <si>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</si>
  <si>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</si>
  <si>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</si>
  <si>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</si>
  <si>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</si>
  <si>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</si>
  <si>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</si>
  <si>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</si>
  <si>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</si>
  <si>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</si>
  <si>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</si>
  <si>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</si>
  <si>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</si>
  <si>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</si>
  <si>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</si>
  <si>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</si>
  <si>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</si>
  <si>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</si>
  <si>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</si>
  <si>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</si>
  <si>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</si>
  <si>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</si>
  <si>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</si>
  <si>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</si>
  <si>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</si>
  <si>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</si>
  <si>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</si>
  <si>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</si>
  <si>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</si>
  <si>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</si>
  <si>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</si>
  <si>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</si>
  <si>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</si>
  <si>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</si>
  <si>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</si>
  <si>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</si>
  <si>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</si>
  <si>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</si>
  <si>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</si>
  <si>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</si>
  <si>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</si>
  <si>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</si>
  <si>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</si>
  <si>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</si>
  <si>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</si>
  <si>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</si>
  <si>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</si>
  <si>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</si>
  <si>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</si>
  <si>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</si>
  <si>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</si>
  <si>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</si>
  <si>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</si>
  <si>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</si>
  <si>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</si>
  <si>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</si>
  <si>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</si>
  <si>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</si>
  <si>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</si>
  <si>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</si>
  <si>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</si>
  <si>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</si>
  <si>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</si>
  <si>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</si>
  <si>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</si>
  <si>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</si>
  <si>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</si>
  <si>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</si>
  <si>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</si>
  <si>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</si>
  <si>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</si>
  <si>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</si>
  <si>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</si>
  <si>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</si>
  <si>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</si>
  <si>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</si>
  <si>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</si>
  <si>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</si>
  <si>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</si>
  <si>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</si>
  <si>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</si>
  <si>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</si>
  <si>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</si>
  <si>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</si>
  <si>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</si>
  <si>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</si>
  <si>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</si>
  <si>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</si>
  <si>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</si>
  <si>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</si>
  <si>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</si>
  <si>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</si>
  <si>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</si>
  <si>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</si>
  <si>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</si>
  <si>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</si>
  <si>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</si>
  <si>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</si>
  <si>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</si>
  <si>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</si>
  <si>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</si>
  <si>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</si>
  <si>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</si>
  <si>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</si>
  <si>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</si>
  <si>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</si>
  <si>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</si>
  <si>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</si>
  <si>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</si>
  <si>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</si>
  <si>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</si>
  <si>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</si>
  <si>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</si>
  <si>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</si>
  <si>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</si>
  <si>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</si>
  <si>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</si>
  <si>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</si>
  <si>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</si>
  <si>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</si>
  <si>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</si>
  <si>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</si>
  <si>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</si>
  <si>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</si>
  <si>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</si>
  <si>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</si>
  <si>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</si>
  <si>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</si>
  <si>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</si>
  <si>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</si>
  <si>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</si>
  <si>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</si>
  <si>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</si>
  <si>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</si>
  <si>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</si>
  <si>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</si>
  <si>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</si>
  <si>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</si>
  <si>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</si>
  <si>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</si>
  <si>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</si>
  <si>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</si>
  <si>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</si>
  <si>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</si>
  <si>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</si>
  <si>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</si>
  <si>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</si>
  <si>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</si>
  <si>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</si>
  <si>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</si>
  <si>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</si>
  <si>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</si>
  <si>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</si>
  <si>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</si>
  <si>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</si>
  <si>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</si>
  <si>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</si>
  <si>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</si>
  <si>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</si>
  <si>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</si>
  <si>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</si>
  <si>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</si>
  <si>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</si>
  <si>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</si>
  <si>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</si>
  <si>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</si>
  <si>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</si>
  <si>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</si>
  <si>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</si>
  <si>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</si>
  <si>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</si>
  <si>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</si>
  <si>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</si>
  <si>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</si>
  <si>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</si>
  <si>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</si>
  <si>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</si>
  <si>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</si>
  <si>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</si>
  <si>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</si>
  <si>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</si>
  <si>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</si>
  <si>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</si>
  <si>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</si>
  <si>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</si>
  <si>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</si>
  <si>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</si>
  <si>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</si>
  <si>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</si>
  <si>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</si>
  <si>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</si>
  <si>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</si>
  <si>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</si>
  <si>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</si>
  <si>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</si>
  <si>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</si>
  <si>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</si>
  <si>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</si>
  <si>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</si>
  <si>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</si>
  <si>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</si>
  <si>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</si>
  <si>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</si>
  <si>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</si>
  <si>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</si>
  <si>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</si>
  <si>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</si>
  <si>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</si>
  <si>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</si>
  <si>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</si>
  <si>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</si>
  <si>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</si>
  <si>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</si>
  <si>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</si>
  <si>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</si>
  <si>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</si>
  <si>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</si>
  <si>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</si>
  <si>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</si>
  <si>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</si>
  <si>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</si>
  <si>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</si>
  <si>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</si>
  <si>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</si>
  <si>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</si>
  <si>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</si>
  <si>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</si>
  <si>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</si>
  <si>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</si>
  <si>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</si>
  <si>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</si>
  <si>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</si>
  <si>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</si>
  <si>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</si>
  <si>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</si>
  <si>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</si>
  <si>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</si>
  <si>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</si>
  <si>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</si>
  <si>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</si>
  <si>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</si>
  <si>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</si>
  <si>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</si>
  <si>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</si>
  <si>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</si>
  <si>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</si>
  <si>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</si>
  <si>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</si>
  <si>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</si>
  <si>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</si>
  <si>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</si>
  <si>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</si>
  <si>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</si>
  <si>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</si>
  <si>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</si>
  <si>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</si>
  <si>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</si>
  <si>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</si>
  <si>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</si>
  <si>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</si>
  <si>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</si>
  <si>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</si>
  <si>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</si>
  <si>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</si>
  <si>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</si>
  <si>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</si>
  <si>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</si>
  <si>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</si>
  <si>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</si>
  <si>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</si>
  <si>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</si>
  <si>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</si>
  <si>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</si>
  <si>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</si>
  <si>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</si>
  <si>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</si>
  <si>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</si>
  <si>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</si>
  <si>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</si>
  <si>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</si>
  <si>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</si>
  <si>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</si>
  <si>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</si>
  <si>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</si>
  <si>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</si>
  <si>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</si>
  <si>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</si>
  <si>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</si>
  <si>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</si>
  <si>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</si>
  <si>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</si>
  <si>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</si>
  <si>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</si>
  <si>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</si>
  <si>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</si>
  <si>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</si>
  <si>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</si>
  <si>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</si>
  <si>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</si>
  <si>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</si>
  <si>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</si>
  <si>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</si>
  <si>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</si>
  <si>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</si>
  <si>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</si>
  <si>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</si>
  <si>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</si>
  <si>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</si>
  <si>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</si>
  <si>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</si>
  <si>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</si>
  <si>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</si>
  <si>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</si>
  <si>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</si>
  <si>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</si>
  <si>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</si>
  <si>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</si>
  <si>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</si>
  <si>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</si>
  <si>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</si>
  <si>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</si>
  <si>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</si>
  <si>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</si>
  <si>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</si>
  <si>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</si>
  <si>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</si>
  <si>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</si>
  <si>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</si>
  <si>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</si>
  <si>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</si>
  <si>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</si>
  <si>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</si>
  <si>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</si>
  <si>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</si>
  <si>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</si>
  <si>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</si>
  <si>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</si>
  <si>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</si>
  <si>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</si>
  <si>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</si>
  <si>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</si>
  <si>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</si>
  <si>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</si>
  <si>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</si>
  <si>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</si>
  <si>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</si>
  <si>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</si>
  <si>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</si>
  <si>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</si>
  <si>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</si>
  <si>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</si>
  <si>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</si>
  <si>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</si>
  <si>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</si>
  <si>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</si>
  <si>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</si>
  <si>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</si>
  <si>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</si>
  <si>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</si>
  <si>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</si>
  <si>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</si>
  <si>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</si>
  <si>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</si>
  <si>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</si>
  <si>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</si>
  <si>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</si>
  <si>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</si>
  <si>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</si>
  <si>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</si>
  <si>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</si>
  <si>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</si>
  <si>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</si>
  <si>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</si>
  <si>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</si>
  <si>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</si>
  <si>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</si>
  <si>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</si>
  <si>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</si>
  <si>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</si>
  <si>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</si>
  <si>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</si>
  <si>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</si>
  <si>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</si>
  <si>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</si>
  <si>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</si>
  <si>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</si>
  <si>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</si>
  <si>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</si>
  <si>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</si>
  <si>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</si>
  <si>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</si>
  <si>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</si>
  <si>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</si>
  <si>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</si>
  <si>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</si>
  <si>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</si>
  <si>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</si>
  <si>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</si>
  <si>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</si>
  <si>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</si>
  <si>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</si>
  <si>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</si>
  <si>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</si>
  <si>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</si>
  <si>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</si>
  <si>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</si>
  <si>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</si>
  <si>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</si>
  <si>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</si>
  <si>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</si>
  <si>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</si>
  <si>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</si>
  <si>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</si>
  <si>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</si>
  <si>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</si>
  <si>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</si>
  <si>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</si>
  <si>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</si>
  <si>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</si>
  <si>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</si>
  <si>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</si>
  <si>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</si>
  <si>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</si>
  <si>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</si>
  <si>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</si>
  <si>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</si>
  <si>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</si>
  <si>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</si>
  <si>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</si>
  <si>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</si>
  <si>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</si>
  <si>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</si>
  <si>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</si>
  <si>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</si>
  <si>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</si>
  <si>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</si>
  <si>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</si>
  <si>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</si>
  <si>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</si>
  <si>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</si>
  <si>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</si>
  <si>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</si>
  <si>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</si>
  <si>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</si>
  <si>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</si>
  <si>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</si>
  <si>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</si>
  <si>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</si>
  <si>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</si>
  <si>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</si>
  <si>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</si>
  <si>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</si>
  <si>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</si>
  <si>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</si>
  <si>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</si>
  <si>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</si>
  <si>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</si>
  <si>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</si>
  <si>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</si>
  <si>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</si>
  <si>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</si>
  <si>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</si>
  <si>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</si>
  <si>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</si>
  <si>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</si>
  <si>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</si>
  <si>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</si>
  <si>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</si>
  <si>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</si>
  <si>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</si>
  <si>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</si>
  <si>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</si>
  <si>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</si>
  <si>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</si>
  <si>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</si>
  <si>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</si>
  <si>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</si>
  <si>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</si>
  <si>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</si>
  <si>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</si>
  <si>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</si>
  <si>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</si>
  <si>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</si>
  <si>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</si>
  <si>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</si>
  <si>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</si>
  <si>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</si>
  <si>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</si>
  <si>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</si>
  <si>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</si>
  <si>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</si>
  <si>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</si>
  <si>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</si>
  <si>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</si>
  <si>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</si>
  <si>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</si>
  <si>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</si>
  <si>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</si>
  <si>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</si>
  <si>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</si>
  <si>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</si>
  <si>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</si>
  <si>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</si>
  <si>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</si>
  <si>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</si>
  <si>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</si>
  <si>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</si>
  <si>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</si>
  <si>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</si>
  <si>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</si>
  <si>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</si>
  <si>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</si>
  <si>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</si>
  <si>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</si>
  <si>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</si>
  <si>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</si>
  <si>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</si>
  <si>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</si>
  <si>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</si>
  <si>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</si>
  <si>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</si>
  <si>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</si>
  <si>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</si>
  <si>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</si>
  <si>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</si>
  <si>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</si>
  <si>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</si>
  <si>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</si>
  <si>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</si>
  <si>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</si>
  <si>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</si>
  <si>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</si>
  <si>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</si>
  <si>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</si>
  <si>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</si>
  <si>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</si>
  <si>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</si>
  <si>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</si>
  <si>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</si>
  <si>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</si>
  <si>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</si>
  <si>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</si>
  <si>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</si>
  <si>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</si>
  <si>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</si>
  <si>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</si>
  <si>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</si>
  <si>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</si>
  <si>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</si>
  <si>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</si>
  <si>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</si>
  <si>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</si>
  <si>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</si>
  <si>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</si>
  <si>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</si>
  <si>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</si>
  <si>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</si>
  <si>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</si>
  <si>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</si>
  <si>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</si>
  <si>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</si>
  <si>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</si>
  <si>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</si>
  <si>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</si>
  <si>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</si>
  <si>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</si>
  <si>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</si>
  <si>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</si>
  <si>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</si>
  <si>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</si>
  <si>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</si>
  <si>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</si>
  <si>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</si>
  <si>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</si>
  <si>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</si>
  <si>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</si>
  <si>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</si>
  <si>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</si>
  <si>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</si>
  <si>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</si>
  <si>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</si>
  <si>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</si>
  <si>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</si>
  <si>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</si>
  <si>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</si>
  <si>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</si>
  <si>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</si>
  <si>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</si>
  <si>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</si>
  <si>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</si>
  <si>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</si>
  <si>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</si>
  <si>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</si>
  <si>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</si>
  <si>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</si>
  <si>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</si>
  <si>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</si>
  <si>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</si>
  <si>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</si>
  <si>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</si>
  <si>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</si>
  <si>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</si>
  <si>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</si>
  <si>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</si>
  <si>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</si>
  <si>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</si>
  <si>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</si>
  <si>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</si>
  <si>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</si>
  <si>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</si>
  <si>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</si>
  <si>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</si>
  <si>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</si>
  <si>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</si>
  <si>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</si>
  <si>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</si>
  <si>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</si>
  <si>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</si>
  <si>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</si>
  <si>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</si>
  <si>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</si>
  <si>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</si>
  <si>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</si>
  <si>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</si>
  <si>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</si>
  <si>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</si>
  <si>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</si>
  <si>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</si>
  <si>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</si>
  <si>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</si>
  <si>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</si>
  <si>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</si>
  <si>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</si>
  <si>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</si>
  <si>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</si>
  <si>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</si>
  <si>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</si>
  <si>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</si>
  <si>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</si>
  <si>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</si>
  <si>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</si>
  <si>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</si>
  <si>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</si>
  <si>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</si>
  <si>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</si>
  <si>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</si>
  <si>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</si>
  <si>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</si>
  <si>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</si>
  <si>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</si>
  <si>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</si>
  <si>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</si>
  <si>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</si>
  <si>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</si>
  <si>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</si>
  <si>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</si>
  <si>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</si>
  <si>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</si>
  <si>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</si>
  <si>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</si>
  <si>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</si>
  <si>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</si>
  <si>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</si>
  <si>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</si>
  <si>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</si>
  <si>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</si>
  <si>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</si>
  <si>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</si>
  <si>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</si>
  <si>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</si>
  <si>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</si>
  <si>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</si>
  <si>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</si>
  <si>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</si>
  <si>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</si>
  <si>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</si>
  <si>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</si>
  <si>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</si>
  <si>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</si>
  <si>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</si>
  <si>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</si>
  <si>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</si>
  <si>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</si>
  <si>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</si>
  <si>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</si>
  <si>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</si>
  <si>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</si>
  <si>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</si>
  <si>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</si>
  <si>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</si>
  <si>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</si>
  <si>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</si>
  <si>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</si>
  <si>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</si>
  <si>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</si>
  <si>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</si>
  <si>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</si>
  <si>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</si>
  <si>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</si>
  <si>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</si>
  <si>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</si>
  <si>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</si>
  <si>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</si>
  <si>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</si>
  <si>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</si>
  <si>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</si>
  <si>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</si>
  <si>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</si>
  <si>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</si>
  <si>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</si>
  <si>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</si>
  <si>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</si>
  <si>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</si>
  <si>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</si>
  <si>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</si>
  <si>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</si>
  <si>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</si>
  <si>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</si>
  <si>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</si>
  <si>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</si>
  <si>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</si>
  <si>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</si>
  <si>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</si>
  <si>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</si>
  <si>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</si>
  <si>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</si>
  <si>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</si>
  <si>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</si>
  <si>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</si>
  <si>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</si>
  <si>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</si>
  <si>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</si>
  <si>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</si>
  <si>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</si>
  <si>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</si>
  <si>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</si>
  <si>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</si>
  <si>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</si>
  <si>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</si>
  <si>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</si>
  <si>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</si>
  <si>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</si>
  <si>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</si>
  <si>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</si>
  <si>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</si>
  <si>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</si>
  <si>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</si>
  <si>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</si>
  <si>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</si>
  <si>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</si>
  <si>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</si>
  <si>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</si>
  <si>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</si>
  <si>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</si>
  <si>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</si>
  <si>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</si>
  <si>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</si>
  <si>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</si>
  <si>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</si>
  <si>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</si>
  <si>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</si>
  <si>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</si>
  <si>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</si>
  <si>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</si>
  <si>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</si>
  <si>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</si>
  <si>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</si>
  <si>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</si>
  <si>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</si>
  <si>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</si>
  <si>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</si>
  <si>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</si>
  <si>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</si>
  <si>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</si>
  <si>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</si>
  <si>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</si>
  <si>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</si>
  <si>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</si>
  <si>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</si>
  <si>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</si>
  <si>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</si>
  <si>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</si>
  <si>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</si>
  <si>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</si>
  <si>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</si>
  <si>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</si>
  <si>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</si>
  <si>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</si>
  <si>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</si>
  <si>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</si>
  <si>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</si>
  <si>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</si>
  <si>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</si>
  <si>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</si>
  <si>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</si>
  <si>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</si>
  <si>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</si>
  <si>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</si>
  <si>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</si>
  <si>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</si>
  <si>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</si>
  <si>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</si>
  <si>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</si>
  <si>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</si>
  <si>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</si>
  <si>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</si>
  <si>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</si>
  <si>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</si>
  <si>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</si>
  <si>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</si>
  <si>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</si>
  <si>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</si>
  <si>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</si>
  <si>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</si>
  <si>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</si>
  <si>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</si>
  <si>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</si>
  <si>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</si>
  <si>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</si>
  <si>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</si>
  <si>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</si>
  <si>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</si>
  <si>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</si>
  <si>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</si>
  <si>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</si>
  <si>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</si>
  <si>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</si>
  <si>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</si>
  <si>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</si>
  <si>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</si>
  <si>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</si>
  <si>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</si>
  <si>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</si>
  <si>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Administración Pública</t>
  </si>
  <si>
    <t>Objetivo x</t>
  </si>
  <si>
    <t>Programa de Tesorería</t>
  </si>
  <si>
    <t>Administrar la Hacienda Pública Municipal</t>
  </si>
  <si>
    <t>Entrega de Cuenta Pública</t>
  </si>
  <si>
    <t>1.- Solicitar Estados Financieros a las entidades Paramunicipales</t>
  </si>
  <si>
    <t>2.- Integrar los Estados Financieros del Municipio</t>
  </si>
  <si>
    <t>3.- Elaborar los formatos de Cuenta Pública</t>
  </si>
  <si>
    <t>4.- Entrega de la Cuenta Pública al Congreso del Estado</t>
  </si>
  <si>
    <t>1.- Cotizaciones con proveedores</t>
  </si>
  <si>
    <t>Capacitación en Armonización Contable</t>
  </si>
  <si>
    <t>Eventos</t>
  </si>
  <si>
    <t>2.- Autorización del evento</t>
  </si>
  <si>
    <t>3.- Organización del evento</t>
  </si>
  <si>
    <t>4.- Asistencia</t>
  </si>
  <si>
    <t>Despacho de Tesorería</t>
  </si>
  <si>
    <t xml:space="preserve">Tesorera </t>
  </si>
  <si>
    <t>Asuntos Financieros y Hacendarios</t>
  </si>
  <si>
    <t>Recursos Municipales 2012</t>
  </si>
  <si>
    <t>Despacho Tesorería</t>
  </si>
  <si>
    <t>Objetivo 1.- Administrar la Hacienda Pública Municipal</t>
  </si>
  <si>
    <t>0501</t>
  </si>
  <si>
    <t>Elementos de integración para el Anteproyecto del
Presupuesto de Egresos Municipal 2014</t>
  </si>
  <si>
    <t>1-CP14</t>
  </si>
  <si>
    <t>Paola Lopez Rodriguez</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</si>
  <si>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</si>
  <si>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</si>
  <si>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</si>
  <si>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</si>
  <si>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</si>
  <si>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</si>
  <si>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</si>
  <si>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</si>
  <si>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</si>
  <si>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</si>
  <si>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</si>
  <si>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</si>
  <si>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</si>
  <si>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</si>
  <si>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</si>
  <si>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</si>
  <si>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</si>
  <si>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</si>
  <si>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</si>
  <si>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</si>
  <si>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</si>
  <si>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</si>
  <si>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</si>
  <si>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</si>
  <si>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</si>
  <si>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</si>
  <si>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</si>
  <si>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</si>
  <si>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</si>
  <si>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</si>
  <si>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</si>
  <si>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</si>
  <si>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</si>
  <si>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</si>
  <si>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</si>
  <si>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</si>
  <si>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</si>
  <si>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</si>
  <si>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</si>
  <si>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</si>
  <si>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</si>
  <si>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</si>
  <si>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</si>
  <si>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</si>
  <si>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</si>
  <si>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</si>
  <si>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</si>
  <si>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</si>
  <si>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</si>
  <si>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</si>
  <si>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</si>
  <si>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</si>
  <si>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</si>
  <si>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</si>
  <si>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</si>
  <si>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</si>
  <si>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</si>
  <si>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</si>
  <si>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</si>
  <si>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</si>
  <si>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</si>
  <si>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</si>
  <si>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</si>
  <si>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</si>
  <si>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</si>
  <si>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</si>
  <si>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</si>
  <si>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</si>
  <si>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</si>
  <si>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</si>
  <si>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</si>
  <si>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</si>
  <si>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</si>
  <si>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</si>
  <si>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</si>
  <si>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</si>
  <si>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</si>
  <si>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</si>
  <si>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</si>
  <si>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</si>
  <si>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</si>
  <si>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E0001</t>
  </si>
  <si>
    <t>Recurso Municipal 2014</t>
  </si>
  <si>
    <t>Meta 3 del Programa</t>
  </si>
  <si>
    <t>Meta 3</t>
  </si>
  <si>
    <t>Meta 4 del Programa</t>
  </si>
  <si>
    <t>Meta 4</t>
  </si>
  <si>
    <t>Meta 5 del Programa</t>
  </si>
  <si>
    <t>Meta 5</t>
  </si>
  <si>
    <t>Meta 6 del Programa</t>
  </si>
  <si>
    <t>Meta 7 del Programa</t>
  </si>
  <si>
    <t>Meta 7</t>
  </si>
  <si>
    <t xml:space="preserve"> </t>
  </si>
  <si>
    <t>|</t>
  </si>
  <si>
    <t>Proyecto</t>
  </si>
  <si>
    <t>Meta 8 del Programa</t>
  </si>
  <si>
    <t>2. La SDAYR analiza la propuesta y suscribe un convenio de participació entre estado y municipio.</t>
  </si>
  <si>
    <t>3. Queda a cargo de los municipios la ejecución de la construcción, desazolve, conservación, rehabilitación y mejoramiento de obras de Bordería para abrevaderos, captación de lluvias, control de avenidas, así como la atención de cauces, drenes y vasos de captación y así atender y preservar las necesidades básicas del medio rural bajo la modalidad que mejor aplique, contrato o administración directa.</t>
  </si>
  <si>
    <t>3.- Capacitación a productores en los procesos para la producción de frijol.</t>
  </si>
  <si>
    <t>5.- Preservar y proteger los estatus sanitarios alcanzados en las diversas regiones del país, a través de los cordones fitozoosanitarios.</t>
  </si>
  <si>
    <t xml:space="preserve">4.- Impulsar el control y erradicación de plagas y/o enfermedades agrícolas, que son motivo de restricciones comerciales.
</t>
  </si>
  <si>
    <t>AGROPECUARIA</t>
  </si>
  <si>
    <t xml:space="preserve">Mejorar la calidad de vida de los ocampenses, a través del desarrollo de las actividades económicas, para lograr la competitividad del sector agroalimentario, la sustentabilidad del territorio y el bienestar de la sociedad rural; formalizada, organizada y capacitada, con un sector agroalimentario altamente competitivo e integrado al mercado, un territorio rural sustentable y una administración adecuada de los recursos naturales que genera una vida digna en las comunidades rurales. </t>
  </si>
  <si>
    <t>Desarrollo Rural</t>
  </si>
  <si>
    <t>Persona</t>
  </si>
  <si>
    <t>Meta 9 del Programa</t>
  </si>
  <si>
    <t>Meta 10 del Programa</t>
  </si>
  <si>
    <t xml:space="preserve">4.- Entregar las notificaciones de los folios autorizados </t>
  </si>
  <si>
    <t>6. La SDAYR realiza la revisión y liberación del pago correspondiente.</t>
  </si>
  <si>
    <t>5. El municipio integra los expedientes por cada obra y se entregan en la SDAYR.</t>
  </si>
  <si>
    <t>1. Presentar solicitud por escrito a la Secretaría de Desarrollo Agroalimentario y rural con la propuesta de obras a realizar.</t>
  </si>
  <si>
    <t>Número de acciones</t>
  </si>
  <si>
    <t>1.- Firma de contrato con 1 tecnico externo para la elaboracion de proyectos</t>
  </si>
  <si>
    <t>2.- Presentacion de propuestas a despacho de desarrollo rural o dependencias con o sin proyecto</t>
  </si>
  <si>
    <t>4.- Realizacion de estudios de mecanica de suelos para construcción de cuerpos de captación de agua.</t>
  </si>
  <si>
    <t xml:space="preserve">6.- Aplicación de acciónes contempladas en los proyectos integrales para la conservación y uso sustentable del suelo y agua. </t>
  </si>
  <si>
    <t xml:space="preserve">5.- Firma de convenios de participación entre estado municipio y productores (si es necesario). </t>
  </si>
  <si>
    <t>Ejecutar programas de rehabilitación y/o construcción de bordos para la captación de aguas</t>
  </si>
  <si>
    <t xml:space="preserve">3.- Aplicación de diagnosticos en localidades propuestas para la aplicación del programa </t>
  </si>
  <si>
    <t>Persona capacitada</t>
  </si>
  <si>
    <t>7.- Entrega de insumos quimicos y/o biologicos para la producción agricolas. (Si es necesario)</t>
  </si>
  <si>
    <t xml:space="preserve">1.- Realizar Solicitud de ventanilla a la  SDAYR </t>
  </si>
  <si>
    <t xml:space="preserve">2.- Asesoria en llenado de anexos a Productores Agricolas y Ganaderos </t>
  </si>
  <si>
    <t>3.- Apoyo a los Productores agropecuarios en elaboración de su proyecto.</t>
  </si>
  <si>
    <t xml:space="preserve">5. - Seguimiento a la entrega de los apoyos a los productores aprobados </t>
  </si>
  <si>
    <t>2.- Asesoria en llenado de anexos.</t>
  </si>
  <si>
    <t>3.- Apoyo en elaboración de proyectos.</t>
  </si>
  <si>
    <t>5. - Seguimiento a la entrega de los apoyos a los productores aprobados.</t>
  </si>
  <si>
    <t xml:space="preserve">6. - Coordinar entrega de los apoyos a los productores aprobados </t>
  </si>
  <si>
    <t xml:space="preserve">2.- Asesoria en llenado de anexos </t>
  </si>
  <si>
    <t xml:space="preserve">Honorarios </t>
  </si>
  <si>
    <t>Materiales y Útiles de Oficina</t>
  </si>
  <si>
    <t>Refacciones y Accesorios menores de Equipo de Transporte</t>
  </si>
  <si>
    <t>Servicio de Energía Eléctrica</t>
  </si>
  <si>
    <t>4. Una vez ejecutadas las acciones la SDAYR en coordinación con el municipio verifica que la ejecución se apegue a los lineamientos establecidos para el programa.</t>
  </si>
  <si>
    <t>Número de bordos intervenidos. (Cualquier modalidad, Nuevo, desensolve o rehabilitación)</t>
  </si>
  <si>
    <t>7.- Pago de honorarios programado a tecnico externo por acciónes realizadas (preferentemente en forma bimestral)</t>
  </si>
  <si>
    <t>6. - Coordinar entrega de los apoyos a los productores aprobados (Solo si el estado o federacion asi lo requieren)</t>
  </si>
  <si>
    <t>Numero de proyectos apoyados</t>
  </si>
  <si>
    <t>Meta 11 del Programa</t>
  </si>
  <si>
    <t>Meta 12 del Programa</t>
  </si>
  <si>
    <t>Meta 13 del Programa</t>
  </si>
  <si>
    <t>2.- Presentacion de propuesta al COMUNDERS para su validacion y al H. Ayuntamiento para la autorizacion de recursos</t>
  </si>
  <si>
    <t>personas beneficiadas</t>
  </si>
  <si>
    <t>Productores beneficiados directa e indirectamente</t>
  </si>
  <si>
    <t>2.- Deteccion de necesidades</t>
  </si>
  <si>
    <t>Diseñar y aplicar un programa para la adquisicion de insumos agricolas  Mediante un paquete tecnologico</t>
  </si>
  <si>
    <t xml:space="preserve">1.- Participar en Capacitaciones  con Cesaveg, Mas Agro y Inifap </t>
  </si>
  <si>
    <t>2.- Solicitar al comité de adquisiciones concurso para elección de proveedores</t>
  </si>
  <si>
    <t>3.- firma de contratos con proveedores.</t>
  </si>
  <si>
    <t>4.- Promoción del programa en comunidades con los productores agrícolas.</t>
  </si>
  <si>
    <t>5.- Integración de expedientes y pago de aportación productor</t>
  </si>
  <si>
    <t xml:space="preserve">6.- Entrega de Insumos agricolas. </t>
  </si>
  <si>
    <t>Numero de proyectos asesorados  y Proyectos Gestionados</t>
  </si>
  <si>
    <t>1.- Solicitar la Compra a Comité de Adquisiciones</t>
  </si>
  <si>
    <t>2.- Firma de Provedores</t>
  </si>
  <si>
    <t>3.- Diseño de programa</t>
  </si>
  <si>
    <t>5.- Apoyo a los Productores agropecuarios en elaboración de su proyecto.</t>
  </si>
  <si>
    <t xml:space="preserve">5.- Entregar las notificaciones de los folios autorizados </t>
  </si>
  <si>
    <t xml:space="preserve">6. - Seguimiento a la entrega de los apoyos a los productores aprobados </t>
  </si>
  <si>
    <t xml:space="preserve">7. - Llevar a cabo la entrega de los apoyos a los productores aprobados </t>
  </si>
  <si>
    <t>Participar en las campañas del Comité Estatal de Sanidad Vegetal (CESAVEG) y Capacitaciones  de Mas Agro Guanajuato y Inifap.</t>
  </si>
  <si>
    <t>1.- Reunion de coolaboracion entre el CESAVEG, MAS AGRO GUANAJUATO y INIFAP y municipio</t>
  </si>
  <si>
    <t>2.- firma de contratos entre CESAVEG, MAS AGRO GUANAJUATO, INIFAP, Municipio y productores (Si es necesario)</t>
  </si>
  <si>
    <t>Borderia</t>
  </si>
  <si>
    <t>Insumos</t>
  </si>
  <si>
    <t>1.- Coordinación entre presidencia, Estado y Agencia EMUNOR.</t>
  </si>
  <si>
    <t>3.- Seguimiento a las  Capacitaciones  y  proyectos  aprovados</t>
  </si>
  <si>
    <t>4.- Entrega de Apoyos a  los  Beneficiarios</t>
  </si>
  <si>
    <t>5.- Seguimiento a los  Apoyos  entregados mediante Verificaciones</t>
  </si>
  <si>
    <t>Meta 14 del Programa</t>
  </si>
  <si>
    <t>Subsidios a la Produccion</t>
  </si>
  <si>
    <t>numero de beneficiarios apoyados en proyectos elaborados o gestionados</t>
  </si>
  <si>
    <t>1. aprobacion de  proyectos productivos  a  apoyar</t>
  </si>
  <si>
    <t>2.-levantamiento de  padron de beneficiarios  y autorizacion de lista final de beneficiarios</t>
  </si>
  <si>
    <t>3.-adquisicion de los  bienes  o  apoyos  a  entregar</t>
  </si>
  <si>
    <t>4.-entrega de  apoyos a  beneficiarios</t>
  </si>
  <si>
    <t xml:space="preserve">5.-pago a  proovedores </t>
  </si>
  <si>
    <t xml:space="preserve">6.- Cierre de  Programa </t>
  </si>
  <si>
    <t>Diseñar y ejecutar  programas de apoyo a proyectos productivos agropecuarios (Programa de Apoyo para construir  sombreaderos de uso pecuario)</t>
  </si>
  <si>
    <t>Numero de  proyectos  gestionados  o  personas  beneficiadas</t>
  </si>
  <si>
    <t>(Sombreaderos)</t>
  </si>
  <si>
    <t>gestionar o  elaborar  proyectos para  el  aprobechamiento del  agua  en el  sector  agricola (Sistemas  de  Riego)</t>
  </si>
  <si>
    <t>1.- Gestionar  proyectos o  elaborar</t>
  </si>
  <si>
    <t>kilos  seleccionados</t>
  </si>
  <si>
    <t>gestion o elaboracion de  proyecto para  la  adquisición de  maquinas  cribadoras</t>
  </si>
  <si>
    <t>2.- Promoción del programa en comunidades con los productores agricolas</t>
  </si>
  <si>
    <t>3.- Integración de expedientes de los  beneficiarios de  prestamo de  cribadora</t>
  </si>
  <si>
    <t xml:space="preserve">4.- Integracion de  cuota minima  para  el  mantenimiento de  la  seleccionadora de  semillas  </t>
  </si>
  <si>
    <t>seguimiento  y  cierre  del  programa</t>
  </si>
  <si>
    <t>1.- elaboracion de  proyecto y  distribucion  de  gastos</t>
  </si>
  <si>
    <t>3.-  realizacion del  evento   expo agricola</t>
  </si>
  <si>
    <t>4.-  cierre  del  proyecto</t>
  </si>
  <si>
    <t>2.-  firma  de  convenio  o  presentacion de  proyecto a  autorizacion</t>
  </si>
  <si>
    <t xml:space="preserve">3.-seguimiento  de  la  ejecucion del  proyecto </t>
  </si>
  <si>
    <t>4.-adquisicion  de  los  arboles  frutales</t>
  </si>
  <si>
    <t>5.-seguimiento  y  cierre  del  programa</t>
  </si>
  <si>
    <t>Computadoras y Equipo Periferico</t>
  </si>
  <si>
    <t xml:space="preserve">4.- Asesoria en llenado de anexos a Productores  Ganaderos </t>
  </si>
  <si>
    <t>Participar en Programas de apoyo a proyectos productivos agropecuarios (Programa de concurrencia con las entidades federativas y similares estatales o federales)  asi como  crear   programas  Municipales  para  Mecanizar  el  campo o   Apoyar  a  los  Ganaderos he  incluos la  adquisicion de Tractores.</t>
  </si>
  <si>
    <t>gestionar  o  elaborar  proyectos  para la Adquicision de Herramientas, Equipos y Refacciones y Llantas de Tractor para uso Agropecuario</t>
  </si>
  <si>
    <t>1.-  la elaboracion de proyectos</t>
  </si>
  <si>
    <t>Gestionar o Elaborar  proyectos para el Mejoramiento de la Alimentacion de Ganado del Municipio de Ocampo, Gto</t>
  </si>
  <si>
    <t xml:space="preserve">Gestionar o generar  programas  de  mejoramiento de Corrales  para  el mejor  manejo de las  actividades Ganaderas </t>
  </si>
  <si>
    <t>500.000.00</t>
  </si>
  <si>
    <t>Gestionar o Elaborar  proyectos para el Mejoramiento de Semillas Mejorada  para los Productores Agricolas del Municipio de Ocampo, Gto</t>
  </si>
  <si>
    <t>Equipamiento de Corrales</t>
  </si>
  <si>
    <t>Implementos y Tractores</t>
  </si>
  <si>
    <t>Llantas, Refacciones y Equipos de uso Agropecuario</t>
  </si>
  <si>
    <t>Sistemas de Riego</t>
  </si>
  <si>
    <t>Pasturas y Forrajes</t>
  </si>
  <si>
    <t>Semillas  Certificadas</t>
  </si>
  <si>
    <t>Participar  en Programas  Estatales de Impulso a la Reactivacion Productiva de Comunidades Marginadas o realizar programas municipales con apoyos de traspatio para la autosustenabilidad de los hogares de la zona rural</t>
  </si>
  <si>
    <t>Maquinaria y Equipo Agropecuario</t>
  </si>
  <si>
    <t>maquina seleccionadora de semilla</t>
  </si>
  <si>
    <t xml:space="preserve">fertilizantes y abonos </t>
  </si>
  <si>
    <t>Cesaveg Maquina Seleccionadora de Frijol</t>
  </si>
  <si>
    <t>Elementos de integración para el Anteproyecto del
Presupuesto de Egresos Municipal 2023</t>
  </si>
  <si>
    <t>Fuente: DOF 27dic2022</t>
  </si>
  <si>
    <t>AGROALIMENTARIO Y RURAL</t>
  </si>
  <si>
    <t>MI FAMILIA PRODUCTIVA Y SUSTENTABLE</t>
  </si>
  <si>
    <t xml:space="preserve">gestionar  o  elaborar  proyectos  para  la  reproduccion  o  creacion de  proyectos de lombricultura </t>
  </si>
  <si>
    <t>Gestionar programas de aprovechamiento y cuidado de los recursos naturales en las zonas rurales, Elaborar Proyectos para Reconvercion Productiva  Realizar al Medicion de Obras del Programa Captemos Agua   (Mi  Cuenca Sustentable), dar seguimiento al proyecto de lombricultura y capacitar a los productores agricolaspara la elaboracion de foliares y fertilizantes organicos</t>
  </si>
  <si>
    <t>tecnico proyectista y ingeniero agronomo</t>
  </si>
  <si>
    <t>proyecto de lombricultura</t>
  </si>
  <si>
    <t>agronomo y Medico Veterinario y proyectista</t>
  </si>
  <si>
    <t>Materiales de Construccion de Minerales no Metalicos</t>
  </si>
  <si>
    <t>Materiales de Construccion de Concreto</t>
  </si>
  <si>
    <t>Estructuras y Manufacturas</t>
  </si>
  <si>
    <t>Fibras Sinteticas Hules, Plasticos y Derivados</t>
  </si>
  <si>
    <t>Herramientas Menores</t>
  </si>
  <si>
    <t xml:space="preserve">Programa de Insumos y Fertilizantes, Programa de Llantas Agricolas, Refacciones y Equipos de uso Agropecuario, Programa de Sistemas de Riego,  Programa de Pasturas o Forrajes, Programa de Semillas Mejoradas,  Programa de Viveros de Traspatio.  Programa Captemos Agua, Proyecto de Equipamiento de Corrales,  Programa de Implementos agricolas, Ganaderos y Tractores, Programa de Sombreaderos, Programa Mi Patio Productivo, conectando mi camino rural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</si>
</sst>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quot;$&quot;#,##0.00"/>
  </numFmts>
  <fonts count="44">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6"/>
      <color indexed="8"/>
      <name val="Times New Roman"/>
      <family val="1"/>
    </font>
    <font>
      <b/>
      <sz val="8"/>
      <color indexed="8"/>
      <name val="Times New Roman"/>
      <family val="1"/>
    </font>
    <font>
      <sz val="10"/>
      <color theme="1"/>
      <name val="Times New Roman"/>
      <family val="1"/>
    </font>
    <font>
      <sz val="11"/>
      <color rgb="FF000000"/>
      <name val="Calibri"/>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5" tint="0.39997558519241921"/>
        <bgColor indexed="64"/>
      </patternFill>
    </fill>
  </fills>
  <borders count="53">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xf numFmtId="9" fontId="30" fillId="0" borderId="0" applyFont="0" applyFill="0" applyBorder="0" applyAlignment="0" applyProtection="0"/>
  </cellStyleXfs>
  <cellXfs count="428">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15" fillId="0" borderId="6" xfId="0" applyFont="1" applyBorder="1" applyAlignment="1">
      <alignment vertical="top" wrapText="1"/>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2"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5" xfId="0" applyFont="1" applyFill="1" applyBorder="1" applyAlignment="1">
      <alignment vertical="top"/>
    </xf>
    <xf numFmtId="0" fontId="0" fillId="9" borderId="26"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5" xfId="0" applyFont="1" applyFill="1" applyBorder="1" applyAlignment="1">
      <alignment vertical="top"/>
    </xf>
    <xf numFmtId="0" fontId="26" fillId="10" borderId="26"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5" xfId="0" applyFont="1" applyFill="1" applyBorder="1" applyAlignment="1">
      <alignment vertical="top"/>
    </xf>
    <xf numFmtId="0" fontId="26" fillId="11" borderId="26"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2" fillId="0" borderId="15" xfId="0" applyFont="1" applyBorder="1" applyAlignment="1">
      <alignment horizontal="left" vertical="top"/>
    </xf>
    <xf numFmtId="43" fontId="18" fillId="0" borderId="19" xfId="1" applyFont="1" applyBorder="1" applyAlignment="1">
      <alignment horizontal="right" wrapText="1"/>
    </xf>
    <xf numFmtId="43" fontId="17" fillId="0" borderId="18" xfId="1" applyFont="1" applyBorder="1" applyAlignment="1">
      <alignment horizontal="right" wrapText="1"/>
    </xf>
    <xf numFmtId="43" fontId="17" fillId="0" borderId="20" xfId="1" applyFont="1" applyBorder="1" applyAlignment="1">
      <alignment horizontal="right" wrapText="1"/>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0" fontId="22" fillId="0" borderId="22" xfId="0" applyFont="1" applyBorder="1" applyAlignment="1">
      <alignment vertical="top" wrapText="1"/>
    </xf>
    <xf numFmtId="0" fontId="22" fillId="0" borderId="4" xfId="0" quotePrefix="1" applyFont="1" applyBorder="1" applyAlignment="1">
      <alignment vertical="top"/>
    </xf>
    <xf numFmtId="0" fontId="22" fillId="0" borderId="22" xfId="0" quotePrefix="1" applyFont="1" applyBorder="1" applyAlignment="1">
      <alignment vertical="top"/>
    </xf>
    <xf numFmtId="43" fontId="22"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0" borderId="6" xfId="0" applyFont="1" applyBorder="1" applyAlignment="1">
      <alignmen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9" xfId="0" applyFont="1" applyFill="1" applyBorder="1" applyAlignment="1">
      <alignment horizontal="center" vertical="center" wrapText="1"/>
    </xf>
    <xf numFmtId="0" fontId="36" fillId="18" borderId="39" xfId="0" applyFont="1" applyFill="1" applyBorder="1" applyAlignment="1">
      <alignment horizontal="center" vertical="center"/>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37" fillId="14" borderId="42"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horizontal="justify" vertical="center" wrapText="1"/>
    </xf>
    <xf numFmtId="0" fontId="32" fillId="14" borderId="39" xfId="0" applyFont="1" applyFill="1" applyBorder="1" applyAlignment="1">
      <alignment vertical="center"/>
    </xf>
    <xf numFmtId="0" fontId="26" fillId="0" borderId="39"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justify" vertical="center" wrapText="1"/>
    </xf>
    <xf numFmtId="0" fontId="26" fillId="0" borderId="0" xfId="0" applyFont="1" applyAlignment="1">
      <alignment horizontal="justify" vertical="center" wrapText="1"/>
    </xf>
    <xf numFmtId="0" fontId="26" fillId="0" borderId="23" xfId="0" applyFont="1" applyBorder="1" applyAlignment="1">
      <alignment horizontal="justify" vertical="center" wrapText="1"/>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8" fillId="17" borderId="32" xfId="0" applyFont="1" applyFill="1" applyBorder="1" applyAlignment="1">
      <alignment horizontal="center"/>
    </xf>
    <xf numFmtId="0" fontId="39" fillId="0" borderId="33" xfId="0" applyFont="1" applyBorder="1" applyAlignment="1">
      <alignment horizontal="center" vertical="center"/>
    </xf>
    <xf numFmtId="0" fontId="39" fillId="0" borderId="0" xfId="0" applyFont="1" applyBorder="1" applyAlignment="1">
      <alignment vertical="center"/>
    </xf>
    <xf numFmtId="0" fontId="39" fillId="0" borderId="34" xfId="0" applyFont="1" applyBorder="1" applyAlignment="1">
      <alignment horizontal="justify"/>
    </xf>
    <xf numFmtId="0" fontId="39" fillId="0" borderId="35" xfId="0" applyFont="1" applyBorder="1" applyAlignment="1">
      <alignment horizontal="center" vertical="center"/>
    </xf>
    <xf numFmtId="0" fontId="39" fillId="0" borderId="36" xfId="0" applyFont="1" applyBorder="1" applyAlignment="1">
      <alignment vertical="center"/>
    </xf>
    <xf numFmtId="0" fontId="39" fillId="0" borderId="37" xfId="0" applyFont="1" applyBorder="1" applyAlignment="1">
      <alignment horizontal="justify"/>
    </xf>
    <xf numFmtId="0" fontId="40" fillId="0" borderId="13" xfId="0" applyFont="1" applyBorder="1" applyAlignment="1">
      <alignment horizontal="center" wrapText="1"/>
    </xf>
    <xf numFmtId="0" fontId="15" fillId="3" borderId="0" xfId="0" applyFont="1" applyFill="1" applyBorder="1" applyAlignment="1">
      <alignment horizontal="center" vertical="top" wrapText="1"/>
    </xf>
    <xf numFmtId="0" fontId="15" fillId="16" borderId="13" xfId="0" applyFont="1" applyFill="1" applyBorder="1" applyAlignment="1">
      <alignment vertical="top" wrapText="1"/>
    </xf>
    <xf numFmtId="0" fontId="15" fillId="16" borderId="45" xfId="0" applyFont="1" applyFill="1" applyBorder="1" applyAlignment="1">
      <alignment vertical="top" wrapText="1"/>
    </xf>
    <xf numFmtId="0" fontId="15" fillId="0" borderId="46" xfId="0" applyFont="1" applyBorder="1" applyAlignment="1">
      <alignment horizontal="center" vertical="top" wrapText="1"/>
    </xf>
    <xf numFmtId="0" fontId="15" fillId="16" borderId="16" xfId="0" applyFont="1" applyFill="1" applyBorder="1" applyAlignment="1">
      <alignment vertical="top" wrapText="1"/>
    </xf>
    <xf numFmtId="0" fontId="15" fillId="16" borderId="13" xfId="0" applyFont="1" applyFill="1" applyBorder="1" applyAlignment="1">
      <alignment horizontal="center" vertical="top" wrapText="1"/>
    </xf>
    <xf numFmtId="0" fontId="15" fillId="16" borderId="19"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5" fillId="16" borderId="29" xfId="0" applyFont="1" applyFill="1" applyBorder="1" applyAlignment="1">
      <alignment vertical="top" wrapText="1"/>
    </xf>
    <xf numFmtId="0" fontId="20" fillId="16" borderId="16" xfId="0" applyFont="1" applyFill="1" applyBorder="1" applyAlignment="1">
      <alignment vertical="top" wrapText="1"/>
    </xf>
    <xf numFmtId="9" fontId="15" fillId="3" borderId="18" xfId="0" applyNumberFormat="1" applyFont="1" applyFill="1" applyBorder="1" applyAlignment="1">
      <alignment horizontal="center" vertical="top" wrapText="1"/>
    </xf>
    <xf numFmtId="0" fontId="15" fillId="3" borderId="23" xfId="0" applyFont="1" applyFill="1" applyBorder="1" applyAlignment="1">
      <alignment horizontal="center" vertical="top" wrapText="1"/>
    </xf>
    <xf numFmtId="0" fontId="15" fillId="3" borderId="23" xfId="0" applyNumberFormat="1" applyFont="1" applyFill="1" applyBorder="1" applyAlignment="1">
      <alignment horizontal="center" vertical="top" wrapText="1"/>
    </xf>
    <xf numFmtId="0" fontId="15" fillId="16" borderId="13" xfId="0" applyFont="1" applyFill="1" applyBorder="1" applyAlignment="1">
      <alignment horizontal="center" vertical="top" wrapText="1"/>
    </xf>
    <xf numFmtId="9" fontId="15" fillId="3" borderId="17" xfId="0" applyNumberFormat="1" applyFont="1" applyFill="1" applyBorder="1" applyAlignment="1">
      <alignment horizontal="center" vertical="top" wrapText="1"/>
    </xf>
    <xf numFmtId="10" fontId="15" fillId="3" borderId="18" xfId="0" applyNumberFormat="1" applyFont="1" applyFill="1" applyBorder="1" applyAlignment="1">
      <alignment horizontal="center" vertical="top" wrapText="1"/>
    </xf>
    <xf numFmtId="165" fontId="18" fillId="0" borderId="13" xfId="6" applyNumberFormat="1" applyFont="1" applyBorder="1" applyAlignment="1">
      <alignment horizontal="right" wrapText="1"/>
    </xf>
    <xf numFmtId="0" fontId="15" fillId="16" borderId="13" xfId="0" applyFont="1" applyFill="1" applyBorder="1" applyAlignment="1">
      <alignment horizontal="center" vertical="top" wrapText="1"/>
    </xf>
    <xf numFmtId="0" fontId="18" fillId="19" borderId="13" xfId="0" applyFont="1" applyFill="1" applyBorder="1" applyAlignment="1">
      <alignment horizontal="center" vertical="top" wrapText="1"/>
    </xf>
    <xf numFmtId="9" fontId="15" fillId="3" borderId="0" xfId="0" applyNumberFormat="1" applyFont="1" applyFill="1" applyBorder="1" applyAlignment="1">
      <alignment horizontal="center" vertical="top" wrapText="1"/>
    </xf>
    <xf numFmtId="0" fontId="15" fillId="0" borderId="46" xfId="0" applyFont="1" applyBorder="1" applyAlignment="1">
      <alignment horizontal="center" vertical="center" wrapText="1"/>
    </xf>
    <xf numFmtId="0" fontId="15" fillId="16" borderId="13" xfId="0" applyFont="1" applyFill="1" applyBorder="1" applyAlignment="1">
      <alignment horizontal="center" vertical="center" wrapText="1"/>
    </xf>
    <xf numFmtId="0" fontId="42" fillId="0" borderId="13" xfId="0" applyFont="1" applyBorder="1" applyAlignment="1">
      <alignment horizontal="center"/>
    </xf>
    <xf numFmtId="0" fontId="22" fillId="0" borderId="13" xfId="0" applyFont="1" applyBorder="1" applyAlignment="1">
      <alignment horizontal="center"/>
    </xf>
    <xf numFmtId="0" fontId="42" fillId="0" borderId="13" xfId="0" applyFont="1" applyFill="1" applyBorder="1" applyAlignment="1">
      <alignment horizontal="center"/>
    </xf>
    <xf numFmtId="165" fontId="18" fillId="0" borderId="50" xfId="6" applyNumberFormat="1" applyFont="1" applyFill="1" applyBorder="1" applyAlignment="1">
      <alignment horizontal="right" wrapText="1"/>
    </xf>
    <xf numFmtId="0" fontId="15" fillId="0" borderId="6" xfId="0" applyFont="1" applyBorder="1" applyAlignment="1">
      <alignment horizontal="left" vertical="top" wrapText="1"/>
    </xf>
    <xf numFmtId="44" fontId="0" fillId="0" borderId="0" xfId="0" applyNumberFormat="1"/>
    <xf numFmtId="0" fontId="15" fillId="0" borderId="13" xfId="0" applyFont="1" applyFill="1" applyBorder="1" applyAlignment="1">
      <alignment vertical="top" wrapText="1"/>
    </xf>
    <xf numFmtId="0" fontId="17" fillId="16" borderId="0" xfId="0" applyFont="1" applyFill="1" applyBorder="1" applyAlignment="1">
      <alignment horizontal="center"/>
    </xf>
    <xf numFmtId="0" fontId="15" fillId="16" borderId="21" xfId="0" applyFont="1" applyFill="1" applyBorder="1" applyAlignment="1">
      <alignment horizontal="center" vertical="top" wrapText="1"/>
    </xf>
    <xf numFmtId="0" fontId="20" fillId="16" borderId="21" xfId="0" applyFont="1" applyFill="1" applyBorder="1" applyAlignment="1">
      <alignment horizontal="center" vertical="top" wrapText="1"/>
    </xf>
    <xf numFmtId="43" fontId="0" fillId="0" borderId="0" xfId="1" applyFont="1"/>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9" fontId="15" fillId="3" borderId="18" xfId="7" applyFont="1" applyFill="1" applyBorder="1" applyAlignment="1">
      <alignment horizontal="center" vertical="top" wrapText="1"/>
    </xf>
    <xf numFmtId="9" fontId="15" fillId="3" borderId="20" xfId="7" applyFont="1" applyFill="1" applyBorder="1" applyAlignment="1">
      <alignment horizontal="center" vertical="top" wrapText="1"/>
    </xf>
    <xf numFmtId="10" fontId="15" fillId="3" borderId="18" xfId="7" applyNumberFormat="1" applyFont="1" applyFill="1" applyBorder="1" applyAlignment="1">
      <alignment horizontal="center" vertical="top" wrapText="1"/>
    </xf>
    <xf numFmtId="0" fontId="0" fillId="0" borderId="0" xfId="0" applyBorder="1" applyAlignment="1">
      <alignment horizontal="center"/>
    </xf>
    <xf numFmtId="165" fontId="30" fillId="0" borderId="13" xfId="6" applyNumberFormat="1" applyFont="1" applyFill="1" applyBorder="1" applyAlignment="1"/>
    <xf numFmtId="0" fontId="18" fillId="0" borderId="13" xfId="0" applyFont="1" applyBorder="1" applyAlignment="1">
      <alignment wrapText="1"/>
    </xf>
    <xf numFmtId="0" fontId="17" fillId="0" borderId="13" xfId="0" applyFont="1" applyBorder="1"/>
    <xf numFmtId="0" fontId="18" fillId="0" borderId="13" xfId="0" applyFont="1" applyBorder="1"/>
    <xf numFmtId="165" fontId="41" fillId="0" borderId="13" xfId="6" applyNumberFormat="1" applyFont="1" applyBorder="1" applyAlignment="1">
      <alignment horizontal="right" wrapText="1"/>
    </xf>
    <xf numFmtId="9" fontId="15" fillId="3" borderId="13" xfId="0" applyNumberFormat="1" applyFont="1" applyFill="1" applyBorder="1" applyAlignment="1">
      <alignment horizontal="center" vertical="top" wrapText="1"/>
    </xf>
    <xf numFmtId="0" fontId="15" fillId="3" borderId="13" xfId="0" applyFont="1" applyFill="1" applyBorder="1" applyAlignment="1">
      <alignment horizontal="center" vertical="top" wrapText="1"/>
    </xf>
    <xf numFmtId="43" fontId="0" fillId="0" borderId="0" xfId="1" applyFont="1" applyAlignment="1">
      <alignment horizontal="center"/>
    </xf>
    <xf numFmtId="0" fontId="0" fillId="0" borderId="13" xfId="0" applyBorder="1" applyAlignment="1">
      <alignment horizontal="center"/>
    </xf>
    <xf numFmtId="0" fontId="43" fillId="20" borderId="13" xfId="0" applyFont="1" applyFill="1" applyBorder="1" applyAlignment="1"/>
    <xf numFmtId="0" fontId="43" fillId="0" borderId="13" xfId="0" applyFont="1" applyFill="1" applyBorder="1" applyAlignment="1"/>
    <xf numFmtId="165" fontId="0" fillId="0" borderId="0" xfId="0" applyNumberFormat="1"/>
    <xf numFmtId="43" fontId="0" fillId="0" borderId="0" xfId="0" applyNumberFormat="1" applyAlignment="1">
      <alignment horizontal="center"/>
    </xf>
    <xf numFmtId="9" fontId="15" fillId="3" borderId="1" xfId="0" applyNumberFormat="1" applyFont="1" applyFill="1" applyBorder="1" applyAlignment="1">
      <alignment horizontal="center" vertical="top" wrapText="1"/>
    </xf>
    <xf numFmtId="9" fontId="15" fillId="3" borderId="23" xfId="0" applyNumberFormat="1" applyFont="1" applyFill="1" applyBorder="1" applyAlignment="1">
      <alignment horizontal="center" vertical="top" wrapText="1"/>
    </xf>
    <xf numFmtId="0" fontId="34" fillId="15" borderId="2" xfId="0" applyFont="1" applyFill="1" applyBorder="1" applyAlignment="1">
      <alignment vertical="top" wrapText="1"/>
    </xf>
    <xf numFmtId="0" fontId="34" fillId="15" borderId="0" xfId="0" applyFont="1" applyFill="1" applyBorder="1" applyAlignment="1">
      <alignment vertical="top" wrapText="1"/>
    </xf>
    <xf numFmtId="0" fontId="34" fillId="15" borderId="15" xfId="0" applyFont="1" applyFill="1" applyBorder="1" applyAlignment="1">
      <alignment vertical="top" wrapText="1"/>
    </xf>
    <xf numFmtId="0" fontId="15" fillId="16" borderId="29" xfId="0" applyFont="1" applyFill="1" applyBorder="1" applyAlignment="1">
      <alignment horizontal="center" vertical="top" wrapText="1"/>
    </xf>
    <xf numFmtId="0" fontId="34" fillId="15" borderId="1" xfId="0" applyFont="1" applyFill="1" applyBorder="1" applyAlignment="1">
      <alignment vertical="top" wrapText="1"/>
    </xf>
    <xf numFmtId="0" fontId="34" fillId="15" borderId="23" xfId="0" applyFont="1" applyFill="1" applyBorder="1" applyAlignment="1">
      <alignment vertical="top" wrapText="1"/>
    </xf>
    <xf numFmtId="0" fontId="34" fillId="15" borderId="4" xfId="0" applyFont="1" applyFill="1" applyBorder="1" applyAlignment="1">
      <alignment vertical="top" wrapText="1"/>
    </xf>
    <xf numFmtId="4" fontId="0" fillId="0" borderId="0" xfId="0" applyNumberFormat="1" applyAlignment="1">
      <alignment horizontal="center"/>
    </xf>
    <xf numFmtId="0" fontId="15" fillId="16" borderId="43" xfId="0" applyFont="1" applyFill="1" applyBorder="1" applyAlignment="1">
      <alignment vertical="top" wrapText="1"/>
    </xf>
    <xf numFmtId="9" fontId="0" fillId="0" borderId="13" xfId="7" applyFont="1" applyBorder="1" applyAlignment="1">
      <alignment horizontal="center"/>
    </xf>
    <xf numFmtId="9" fontId="15" fillId="3" borderId="13" xfId="7" applyFont="1" applyFill="1" applyBorder="1" applyAlignment="1">
      <alignment horizontal="center" vertical="top" wrapText="1"/>
    </xf>
    <xf numFmtId="0" fontId="15" fillId="0" borderId="13" xfId="0" applyFont="1" applyBorder="1" applyAlignment="1">
      <alignment horizontal="center" wrapText="1"/>
    </xf>
    <xf numFmtId="4" fontId="0" fillId="0" borderId="0" xfId="0" applyNumberFormat="1"/>
    <xf numFmtId="0" fontId="18" fillId="0" borderId="13" xfId="0" applyFont="1" applyFill="1" applyBorder="1" applyAlignment="1">
      <alignment horizontal="center" wrapText="1"/>
    </xf>
    <xf numFmtId="165" fontId="18" fillId="0" borderId="13" xfId="6" applyNumberFormat="1" applyFont="1" applyFill="1" applyBorder="1" applyAlignment="1">
      <alignment horizontal="right" wrapText="1"/>
    </xf>
    <xf numFmtId="0" fontId="0" fillId="0" borderId="0" xfId="0" applyFill="1"/>
    <xf numFmtId="9" fontId="15" fillId="3" borderId="0" xfId="7" applyFont="1" applyFill="1" applyBorder="1" applyAlignment="1">
      <alignment horizontal="center" vertical="top"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20" fillId="0" borderId="46" xfId="0" applyFont="1" applyBorder="1" applyAlignment="1">
      <alignment vertical="center" wrapText="1"/>
    </xf>
    <xf numFmtId="0" fontId="20" fillId="0" borderId="47" xfId="0" applyFont="1" applyBorder="1" applyAlignment="1">
      <alignment vertical="center" wrapText="1"/>
    </xf>
    <xf numFmtId="0" fontId="15" fillId="0" borderId="13" xfId="0" applyFont="1" applyBorder="1" applyAlignment="1">
      <alignment vertical="center" wrapText="1"/>
    </xf>
    <xf numFmtId="0" fontId="15" fillId="0" borderId="19" xfId="0" applyFont="1" applyBorder="1" applyAlignment="1">
      <alignmen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16" borderId="43" xfId="0" applyFont="1" applyFill="1" applyBorder="1" applyAlignment="1">
      <alignment horizontal="left" vertical="center" wrapText="1"/>
    </xf>
    <xf numFmtId="0" fontId="15" fillId="16" borderId="48" xfId="0" applyFont="1" applyFill="1" applyBorder="1" applyAlignment="1">
      <alignment horizontal="left" vertical="center" wrapText="1"/>
    </xf>
    <xf numFmtId="0" fontId="15" fillId="0" borderId="38"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0" fillId="0" borderId="3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3" fontId="15" fillId="0" borderId="13" xfId="0" applyNumberFormat="1" applyFont="1" applyBorder="1" applyAlignment="1">
      <alignment horizontal="left" vertical="center" wrapText="1"/>
    </xf>
    <xf numFmtId="0" fontId="0" fillId="0" borderId="38" xfId="0" applyBorder="1" applyAlignment="1">
      <alignment horizontal="left"/>
    </xf>
    <xf numFmtId="0" fontId="0" fillId="0" borderId="10" xfId="0" applyBorder="1" applyAlignment="1">
      <alignment horizontal="left"/>
    </xf>
    <xf numFmtId="0" fontId="15" fillId="0" borderId="13" xfId="0" applyFont="1" applyBorder="1" applyAlignment="1">
      <alignment horizontal="justify" vertical="center" wrapText="1"/>
    </xf>
    <xf numFmtId="0" fontId="15" fillId="0" borderId="19" xfId="0" applyFont="1" applyBorder="1" applyAlignment="1">
      <alignment horizontal="justify"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34" fillId="15" borderId="7" xfId="0" applyFont="1" applyFill="1" applyBorder="1" applyAlignment="1">
      <alignment vertical="top" wrapText="1"/>
    </xf>
    <xf numFmtId="0" fontId="34" fillId="15" borderId="27" xfId="0" applyFont="1" applyFill="1" applyBorder="1" applyAlignment="1">
      <alignment vertical="top" wrapText="1"/>
    </xf>
    <xf numFmtId="0" fontId="34" fillId="15" borderId="22" xfId="0" applyFont="1" applyFill="1" applyBorder="1" applyAlignment="1">
      <alignment vertical="top" wrapText="1"/>
    </xf>
    <xf numFmtId="0" fontId="15" fillId="0" borderId="3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justify" vertical="top" wrapText="1"/>
    </xf>
    <xf numFmtId="0" fontId="15" fillId="0" borderId="19" xfId="0" applyFont="1" applyBorder="1" applyAlignment="1">
      <alignment horizontal="justify" vertical="top" wrapText="1"/>
    </xf>
    <xf numFmtId="0" fontId="15" fillId="0" borderId="38"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3" xfId="0" applyFont="1" applyBorder="1" applyAlignment="1">
      <alignment horizontal="left" vertical="top" wrapText="1"/>
    </xf>
    <xf numFmtId="0" fontId="15" fillId="0" borderId="19" xfId="0" applyFont="1"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20" fillId="0" borderId="46" xfId="0" applyFont="1" applyBorder="1" applyAlignment="1">
      <alignment vertical="top" wrapText="1"/>
    </xf>
    <xf numFmtId="0" fontId="20" fillId="0" borderId="47" xfId="0" applyFont="1" applyBorder="1" applyAlignment="1">
      <alignment vertical="top" wrapText="1"/>
    </xf>
    <xf numFmtId="0" fontId="15" fillId="0" borderId="13" xfId="0" applyFont="1" applyBorder="1" applyAlignment="1">
      <alignment vertical="top" wrapText="1"/>
    </xf>
    <xf numFmtId="0" fontId="15" fillId="0" borderId="19" xfId="0" applyFont="1" applyBorder="1" applyAlignment="1">
      <alignment vertical="top" wrapText="1"/>
    </xf>
    <xf numFmtId="0" fontId="0" fillId="0" borderId="3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5" fillId="16" borderId="43" xfId="0" applyFont="1" applyFill="1" applyBorder="1" applyAlignment="1">
      <alignment horizontal="center" vertical="center" wrapText="1"/>
    </xf>
    <xf numFmtId="0" fontId="15" fillId="16" borderId="48" xfId="0" applyFont="1" applyFill="1" applyBorder="1" applyAlignment="1">
      <alignment horizontal="center" vertical="center" wrapText="1"/>
    </xf>
    <xf numFmtId="0" fontId="15" fillId="16" borderId="49" xfId="0" applyFont="1" applyFill="1" applyBorder="1" applyAlignment="1">
      <alignment horizontal="center" vertical="center" wrapText="1"/>
    </xf>
    <xf numFmtId="0" fontId="15" fillId="16" borderId="29" xfId="0" applyFont="1" applyFill="1" applyBorder="1" applyAlignment="1">
      <alignment horizontal="center" vertical="top" wrapText="1"/>
    </xf>
    <xf numFmtId="0" fontId="15" fillId="16" borderId="50" xfId="0" applyFont="1" applyFill="1" applyBorder="1" applyAlignment="1">
      <alignment horizontal="center" vertical="top" wrapText="1"/>
    </xf>
    <xf numFmtId="0" fontId="15" fillId="16" borderId="24" xfId="0" applyFont="1" applyFill="1" applyBorder="1" applyAlignment="1">
      <alignment horizontal="center" vertical="top" wrapText="1"/>
    </xf>
    <xf numFmtId="0" fontId="15" fillId="0" borderId="13" xfId="0" applyFont="1" applyBorder="1" applyAlignment="1">
      <alignment horizontal="justify" vertical="top"/>
    </xf>
    <xf numFmtId="0" fontId="15" fillId="0" borderId="19" xfId="0" applyFont="1" applyBorder="1" applyAlignment="1">
      <alignment horizontal="justify" vertical="top"/>
    </xf>
    <xf numFmtId="0" fontId="0" fillId="0" borderId="29" xfId="0" applyBorder="1" applyAlignment="1">
      <alignment horizontal="left"/>
    </xf>
    <xf numFmtId="0" fontId="0" fillId="0" borderId="44" xfId="0" applyBorder="1" applyAlignment="1">
      <alignment horizontal="left"/>
    </xf>
    <xf numFmtId="0" fontId="34" fillId="15" borderId="2" xfId="0" applyFont="1" applyFill="1" applyBorder="1" applyAlignment="1">
      <alignment vertical="top" wrapText="1"/>
    </xf>
    <xf numFmtId="0" fontId="34" fillId="15" borderId="0" xfId="0" applyFont="1" applyFill="1" applyBorder="1" applyAlignment="1">
      <alignment vertical="top" wrapText="1"/>
    </xf>
    <xf numFmtId="0" fontId="34" fillId="15" borderId="15" xfId="0" applyFont="1" applyFill="1" applyBorder="1" applyAlignment="1">
      <alignment vertical="top" wrapText="1"/>
    </xf>
    <xf numFmtId="0" fontId="33" fillId="0" borderId="0" xfId="0" applyFont="1" applyAlignment="1">
      <alignment horizontal="center" wrapText="1"/>
    </xf>
    <xf numFmtId="0" fontId="34" fillId="15" borderId="5"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20" fillId="0" borderId="6" xfId="0" applyFont="1" applyBorder="1" applyAlignment="1">
      <alignment vertical="top" wrapText="1"/>
    </xf>
    <xf numFmtId="0" fontId="20" fillId="0" borderId="8" xfId="0" applyFont="1" applyBorder="1" applyAlignment="1">
      <alignment vertical="top" wrapText="1"/>
    </xf>
    <xf numFmtId="0" fontId="20" fillId="0" borderId="5" xfId="0" applyFont="1" applyBorder="1" applyAlignment="1">
      <alignment vertical="top" wrapText="1"/>
    </xf>
    <xf numFmtId="0" fontId="15" fillId="0" borderId="6" xfId="0" applyFont="1" applyBorder="1" applyAlignment="1">
      <alignment horizontal="justify" vertical="top"/>
    </xf>
    <xf numFmtId="0" fontId="15" fillId="0" borderId="8" xfId="0" applyFont="1" applyBorder="1" applyAlignment="1">
      <alignment horizontal="justify" vertical="top"/>
    </xf>
    <xf numFmtId="0" fontId="15" fillId="0" borderId="5" xfId="0" applyFont="1" applyBorder="1" applyAlignment="1">
      <alignment horizontal="justify" vertical="top"/>
    </xf>
    <xf numFmtId="0" fontId="15" fillId="16" borderId="33" xfId="0" applyFont="1" applyFill="1" applyBorder="1" applyAlignment="1">
      <alignment horizontal="center" vertical="top" wrapText="1"/>
    </xf>
    <xf numFmtId="3" fontId="15" fillId="0" borderId="13" xfId="6" applyNumberFormat="1" applyFont="1" applyBorder="1" applyAlignment="1">
      <alignment horizontal="left" vertical="top" wrapText="1"/>
    </xf>
    <xf numFmtId="3" fontId="15" fillId="0" borderId="19" xfId="6" applyNumberFormat="1" applyFont="1" applyBorder="1" applyAlignment="1">
      <alignment horizontal="left" vertical="top" wrapText="1"/>
    </xf>
    <xf numFmtId="0" fontId="15" fillId="0" borderId="30" xfId="6" applyNumberFormat="1" applyFont="1" applyBorder="1" applyAlignment="1">
      <alignment horizontal="left" vertical="center" wrapText="1"/>
    </xf>
    <xf numFmtId="0" fontId="15" fillId="0" borderId="31" xfId="6" applyNumberFormat="1" applyFont="1" applyBorder="1" applyAlignment="1">
      <alignment horizontal="left" vertical="center" wrapText="1"/>
    </xf>
    <xf numFmtId="0" fontId="15" fillId="0" borderId="51" xfId="6" applyNumberFormat="1" applyFont="1" applyBorder="1" applyAlignment="1">
      <alignment horizontal="left" vertical="center" wrapText="1"/>
    </xf>
    <xf numFmtId="0" fontId="15" fillId="0" borderId="38" xfId="6" applyNumberFormat="1" applyFont="1" applyBorder="1" applyAlignment="1">
      <alignment vertical="center" wrapText="1"/>
    </xf>
    <xf numFmtId="0" fontId="15" fillId="0" borderId="10" xfId="6" applyNumberFormat="1" applyFont="1" applyBorder="1" applyAlignment="1">
      <alignment vertical="center" wrapText="1"/>
    </xf>
    <xf numFmtId="0" fontId="15" fillId="0" borderId="11" xfId="6" applyNumberFormat="1" applyFont="1" applyBorder="1" applyAlignment="1">
      <alignment vertical="center" wrapText="1"/>
    </xf>
    <xf numFmtId="0" fontId="15" fillId="0" borderId="38" xfId="6" applyNumberFormat="1" applyFont="1" applyBorder="1" applyAlignment="1">
      <alignment horizontal="left" vertical="top" wrapText="1"/>
    </xf>
    <xf numFmtId="0" fontId="15" fillId="0" borderId="10" xfId="6" applyNumberFormat="1" applyFont="1" applyBorder="1" applyAlignment="1">
      <alignment horizontal="left" vertical="top" wrapText="1"/>
    </xf>
    <xf numFmtId="0" fontId="15" fillId="0" borderId="11" xfId="6" applyNumberFormat="1" applyFont="1" applyBorder="1" applyAlignment="1">
      <alignment horizontal="left" vertical="top" wrapText="1"/>
    </xf>
    <xf numFmtId="0" fontId="15" fillId="0" borderId="6" xfId="6" applyNumberFormat="1" applyFont="1" applyBorder="1" applyAlignment="1">
      <alignment horizontal="left" vertical="top" wrapText="1"/>
    </xf>
    <xf numFmtId="0" fontId="15" fillId="0" borderId="8" xfId="6" applyNumberFormat="1" applyFont="1" applyBorder="1" applyAlignment="1">
      <alignment horizontal="left" vertical="top" wrapText="1"/>
    </xf>
    <xf numFmtId="0" fontId="15" fillId="0" borderId="5" xfId="6" applyNumberFormat="1" applyFont="1" applyBorder="1" applyAlignment="1">
      <alignment horizontal="left" vertical="top" wrapText="1"/>
    </xf>
    <xf numFmtId="0" fontId="15" fillId="0" borderId="35" xfId="6" applyNumberFormat="1" applyFont="1" applyBorder="1" applyAlignment="1">
      <alignment horizontal="left" vertical="top" wrapText="1"/>
    </xf>
    <xf numFmtId="0" fontId="15" fillId="0" borderId="36" xfId="6" applyNumberFormat="1" applyFont="1" applyBorder="1" applyAlignment="1">
      <alignment horizontal="left" vertical="top" wrapText="1"/>
    </xf>
    <xf numFmtId="0" fontId="15" fillId="0" borderId="52" xfId="6" applyNumberFormat="1" applyFont="1" applyBorder="1" applyAlignment="1">
      <alignment horizontal="left" vertical="top" wrapText="1"/>
    </xf>
    <xf numFmtId="0" fontId="20" fillId="19" borderId="46" xfId="0" applyFont="1" applyFill="1" applyBorder="1" applyAlignment="1">
      <alignment vertical="top" wrapText="1"/>
    </xf>
    <xf numFmtId="0" fontId="20" fillId="19" borderId="47" xfId="0" applyFont="1" applyFill="1" applyBorder="1" applyAlignment="1">
      <alignment vertical="top" wrapText="1"/>
    </xf>
    <xf numFmtId="0" fontId="15" fillId="0" borderId="38"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16" borderId="49" xfId="0" applyFont="1" applyFill="1" applyBorder="1" applyAlignment="1">
      <alignment horizontal="left" vertical="center" wrapText="1"/>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37" fillId="14" borderId="40" xfId="0" applyFont="1" applyFill="1" applyBorder="1" applyAlignment="1">
      <alignment horizontal="left" vertical="center" wrapText="1"/>
    </xf>
    <xf numFmtId="0" fontId="37" fillId="14" borderId="42"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8" xfId="0" applyFont="1" applyFill="1" applyBorder="1" applyAlignment="1">
      <alignment horizontal="center"/>
    </xf>
    <xf numFmtId="0" fontId="29" fillId="8" borderId="10" xfId="0" applyFont="1" applyFill="1" applyBorder="1" applyAlignment="1">
      <alignment horizontal="center"/>
    </xf>
    <xf numFmtId="0" fontId="29" fillId="8" borderId="28" xfId="0" applyFont="1" applyFill="1" applyBorder="1" applyAlignment="1">
      <alignment horizontal="center"/>
    </xf>
    <xf numFmtId="0" fontId="29" fillId="8" borderId="36" xfId="0" applyFont="1" applyFill="1" applyBorder="1" applyAlignment="1">
      <alignment horizontal="center" vertical="center"/>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4"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3"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7" xfId="0" applyFont="1" applyBorder="1" applyAlignment="1">
      <alignment vertical="top"/>
    </xf>
    <xf numFmtId="0" fontId="22" fillId="0" borderId="22"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8">
    <cellStyle name="Millares" xfId="1" builtinId="3"/>
    <cellStyle name="Millares 2" xfId="2"/>
    <cellStyle name="Moneda" xfId="6" builtinId="4"/>
    <cellStyle name="Normal" xfId="0" builtinId="0"/>
    <cellStyle name="Normal 2" xfId="3"/>
    <cellStyle name="Normal_COG 2010" xfId="4"/>
    <cellStyle name="Normal_COG 2010 2" xfId="5"/>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7"/>
  <sheetViews>
    <sheetView showGridLines="0" tabSelected="1" view="pageBreakPreview" topLeftCell="A295" zoomScale="80" zoomScaleNormal="140" zoomScaleSheetLayoutView="80" workbookViewId="0">
      <selection activeCell="M296" sqref="M296"/>
    </sheetView>
  </sheetViews>
  <sheetFormatPr baseColWidth="10" defaultRowHeight="15"/>
  <cols>
    <col min="1" max="1" width="16.42578125" customWidth="1"/>
    <col min="2" max="2" width="8.140625" customWidth="1"/>
    <col min="3" max="3" width="31.5703125" customWidth="1"/>
    <col min="4" max="13" width="15.7109375" customWidth="1"/>
    <col min="14" max="14" width="14" bestFit="1" customWidth="1"/>
    <col min="15" max="15" width="26" customWidth="1"/>
    <col min="16" max="16" width="12.7109375" bestFit="1" customWidth="1"/>
    <col min="17" max="17" width="11.5703125" bestFit="1" customWidth="1"/>
    <col min="18" max="18" width="13.28515625" bestFit="1" customWidth="1"/>
    <col min="19" max="19" width="21.28515625" customWidth="1"/>
    <col min="20" max="20" width="21.7109375" customWidth="1"/>
    <col min="21" max="21" width="12.5703125" bestFit="1" customWidth="1"/>
    <col min="22" max="22" width="13.5703125" bestFit="1" customWidth="1"/>
  </cols>
  <sheetData>
    <row r="1" spans="2:22" hidden="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15.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323" t="s">
        <v>2378</v>
      </c>
      <c r="B115" s="323"/>
      <c r="C115" s="323"/>
      <c r="D115" s="323"/>
      <c r="E115" s="323"/>
      <c r="F115" s="323"/>
      <c r="G115" s="323"/>
      <c r="H115" s="323"/>
      <c r="I115" s="323"/>
      <c r="J115" s="323"/>
      <c r="K115" s="323"/>
      <c r="L115" s="323"/>
      <c r="M115" s="323"/>
    </row>
    <row r="116" spans="1:13" ht="16.5" thickBot="1">
      <c r="A116" s="1"/>
    </row>
    <row r="117" spans="1:13" ht="16.149999999999999" customHeight="1" thickBot="1">
      <c r="A117" s="265" t="s">
        <v>460</v>
      </c>
      <c r="B117" s="266"/>
      <c r="C117" s="266"/>
      <c r="D117" s="266"/>
      <c r="E117" s="266"/>
      <c r="F117" s="266"/>
      <c r="G117" s="266"/>
      <c r="H117" s="266"/>
      <c r="I117" s="266"/>
      <c r="J117" s="266"/>
      <c r="K117" s="266"/>
      <c r="L117" s="266"/>
      <c r="M117" s="324"/>
    </row>
    <row r="118" spans="1:13" ht="16.5" thickBot="1">
      <c r="A118" s="148" t="s">
        <v>461</v>
      </c>
      <c r="B118" s="13">
        <v>1</v>
      </c>
      <c r="C118" s="325" t="str">
        <f>IF(B118="","",VLOOKUP(B118,A,2,0))</f>
        <v>GOBIERNO</v>
      </c>
      <c r="D118" s="326"/>
      <c r="E118" s="326"/>
      <c r="F118" s="326"/>
      <c r="G118" s="326"/>
      <c r="H118" s="326"/>
      <c r="I118" s="326"/>
      <c r="J118" s="326"/>
      <c r="K118" s="326"/>
      <c r="L118" s="326"/>
      <c r="M118" s="327"/>
    </row>
    <row r="119" spans="1:13" ht="16.5" thickBot="1">
      <c r="A119" s="148" t="s">
        <v>463</v>
      </c>
      <c r="B119" s="13">
        <v>3.2</v>
      </c>
      <c r="C119" s="325" t="s">
        <v>2380</v>
      </c>
      <c r="D119" s="326"/>
      <c r="E119" s="326"/>
      <c r="F119" s="326"/>
      <c r="G119" s="326"/>
      <c r="H119" s="326"/>
      <c r="I119" s="326"/>
      <c r="J119" s="326"/>
      <c r="K119" s="326"/>
      <c r="L119" s="326"/>
      <c r="M119" s="327"/>
    </row>
    <row r="120" spans="1:13" ht="16.5" thickBot="1">
      <c r="A120" s="148" t="s">
        <v>464</v>
      </c>
      <c r="B120" s="13" t="s">
        <v>1688</v>
      </c>
      <c r="C120" s="325" t="s">
        <v>2262</v>
      </c>
      <c r="D120" s="326"/>
      <c r="E120" s="326"/>
      <c r="F120" s="326"/>
      <c r="G120" s="326"/>
      <c r="H120" s="326"/>
      <c r="I120" s="326"/>
      <c r="J120" s="326"/>
      <c r="K120" s="326"/>
      <c r="L120" s="326"/>
      <c r="M120" s="327"/>
    </row>
    <row r="121" spans="1:13">
      <c r="A121" s="2" t="s">
        <v>2379</v>
      </c>
    </row>
    <row r="122" spans="1:13" ht="15.75" thickBot="1">
      <c r="A122" s="2"/>
    </row>
    <row r="123" spans="1:13" ht="16.149999999999999" customHeight="1" thickBot="1">
      <c r="A123" s="265" t="s">
        <v>465</v>
      </c>
      <c r="B123" s="266"/>
      <c r="C123" s="266"/>
      <c r="D123" s="266"/>
      <c r="E123" s="266"/>
      <c r="F123" s="266"/>
      <c r="G123" s="266"/>
      <c r="H123" s="266"/>
      <c r="I123" s="266"/>
      <c r="J123" s="266"/>
      <c r="K123" s="266"/>
      <c r="L123" s="266"/>
      <c r="M123" s="324"/>
    </row>
    <row r="124" spans="1:13" ht="16.5" thickBot="1">
      <c r="A124" s="148" t="s">
        <v>466</v>
      </c>
      <c r="B124" s="13"/>
      <c r="C124" s="325"/>
      <c r="D124" s="326"/>
      <c r="E124" s="326"/>
      <c r="F124" s="326"/>
      <c r="G124" s="326"/>
      <c r="H124" s="326"/>
      <c r="I124" s="326"/>
      <c r="J124" s="326"/>
      <c r="K124" s="326"/>
      <c r="L124" s="326"/>
      <c r="M124" s="327"/>
    </row>
    <row r="125" spans="1:13" ht="16.5" thickBot="1">
      <c r="A125" s="148" t="s">
        <v>467</v>
      </c>
      <c r="B125" s="13"/>
      <c r="C125" s="325"/>
      <c r="D125" s="326"/>
      <c r="E125" s="326"/>
      <c r="F125" s="326"/>
      <c r="G125" s="326"/>
      <c r="H125" s="326"/>
      <c r="I125" s="326"/>
      <c r="J125" s="326"/>
      <c r="K125" s="326"/>
      <c r="L125" s="326"/>
      <c r="M125" s="327"/>
    </row>
    <row r="126" spans="1:13" ht="16.5" thickBot="1">
      <c r="A126" s="148" t="s">
        <v>1920</v>
      </c>
      <c r="B126" s="13"/>
      <c r="C126" s="328" t="s">
        <v>2264</v>
      </c>
      <c r="D126" s="329"/>
      <c r="E126" s="329"/>
      <c r="F126" s="329"/>
      <c r="G126" s="329"/>
      <c r="H126" s="329"/>
      <c r="I126" s="329"/>
      <c r="J126" s="329"/>
      <c r="K126" s="329"/>
      <c r="L126" s="329"/>
      <c r="M126" s="330"/>
    </row>
    <row r="127" spans="1:13" ht="74.25" customHeight="1" thickBot="1">
      <c r="A127" s="149" t="s">
        <v>469</v>
      </c>
      <c r="B127" s="219"/>
      <c r="C127" s="331" t="s">
        <v>2263</v>
      </c>
      <c r="D127" s="332"/>
      <c r="E127" s="332"/>
      <c r="F127" s="332"/>
      <c r="G127" s="332"/>
      <c r="H127" s="332"/>
      <c r="I127" s="332"/>
      <c r="J127" s="332"/>
      <c r="K127" s="332"/>
      <c r="L127" s="332"/>
      <c r="M127" s="333"/>
    </row>
    <row r="128" spans="1:13">
      <c r="A128" s="2" t="s">
        <v>468</v>
      </c>
    </row>
    <row r="129" spans="1:15" ht="15.75" thickBot="1">
      <c r="A129" s="2"/>
    </row>
    <row r="130" spans="1:15" ht="16.149999999999999" customHeight="1" thickBot="1">
      <c r="A130" s="288" t="s">
        <v>1921</v>
      </c>
      <c r="B130" s="289"/>
      <c r="C130" s="289"/>
      <c r="D130" s="289"/>
      <c r="E130" s="289"/>
      <c r="F130" s="289"/>
      <c r="G130" s="289"/>
      <c r="H130" s="289"/>
      <c r="I130" s="289"/>
      <c r="J130" s="289"/>
      <c r="K130" s="289"/>
      <c r="L130" s="289"/>
      <c r="M130" s="290"/>
    </row>
    <row r="131" spans="1:15" ht="15.75">
      <c r="A131" s="194" t="s">
        <v>1922</v>
      </c>
      <c r="B131" s="195">
        <v>1</v>
      </c>
      <c r="C131" s="303" t="s">
        <v>2278</v>
      </c>
      <c r="D131" s="303"/>
      <c r="E131" s="303"/>
      <c r="F131" s="303"/>
      <c r="G131" s="303"/>
      <c r="H131" s="303"/>
      <c r="I131" s="303"/>
      <c r="J131" s="303"/>
      <c r="K131" s="303"/>
      <c r="L131" s="303"/>
      <c r="M131" s="304"/>
      <c r="N131" s="225">
        <v>400000</v>
      </c>
      <c r="O131" t="s">
        <v>2325</v>
      </c>
    </row>
    <row r="132" spans="1:15" ht="31.5">
      <c r="A132" s="196" t="s">
        <v>470</v>
      </c>
      <c r="B132" s="193"/>
      <c r="C132" s="305" t="s">
        <v>2296</v>
      </c>
      <c r="D132" s="305"/>
      <c r="E132" s="305"/>
      <c r="F132" s="305"/>
      <c r="G132" s="305"/>
      <c r="H132" s="305"/>
      <c r="I132" s="305"/>
      <c r="J132" s="305"/>
      <c r="K132" s="305"/>
      <c r="L132" s="305"/>
      <c r="M132" s="306"/>
    </row>
    <row r="133" spans="1:15" ht="16.149999999999999" customHeight="1">
      <c r="A133" s="196" t="s">
        <v>471</v>
      </c>
      <c r="B133" s="193"/>
      <c r="C133" s="335">
        <v>35</v>
      </c>
      <c r="D133" s="335"/>
      <c r="E133" s="335"/>
      <c r="F133" s="335"/>
      <c r="G133" s="335"/>
      <c r="H133" s="335"/>
      <c r="I133" s="335"/>
      <c r="J133" s="335"/>
      <c r="K133" s="335"/>
      <c r="L133" s="335"/>
      <c r="M133" s="336"/>
    </row>
    <row r="134" spans="1:15" ht="16.149999999999999" customHeight="1">
      <c r="A134" s="310" t="s">
        <v>472</v>
      </c>
      <c r="B134" s="313"/>
      <c r="C134" s="343" t="s">
        <v>2271</v>
      </c>
      <c r="D134" s="344"/>
      <c r="E134" s="344"/>
      <c r="F134" s="344"/>
      <c r="G134" s="344"/>
      <c r="H134" s="344"/>
      <c r="I134" s="344"/>
      <c r="J134" s="344"/>
      <c r="K134" s="344"/>
      <c r="L134" s="344"/>
      <c r="M134" s="345"/>
    </row>
    <row r="135" spans="1:15" ht="16.149999999999999" customHeight="1" thickBot="1">
      <c r="A135" s="311"/>
      <c r="B135" s="314"/>
      <c r="C135" s="337" t="s">
        <v>2257</v>
      </c>
      <c r="D135" s="338"/>
      <c r="E135" s="338"/>
      <c r="F135" s="338"/>
      <c r="G135" s="338"/>
      <c r="H135" s="338"/>
      <c r="I135" s="338"/>
      <c r="J135" s="338"/>
      <c r="K135" s="338"/>
      <c r="L135" s="338"/>
      <c r="M135" s="339"/>
    </row>
    <row r="136" spans="1:15" ht="49.5" customHeight="1" thickBot="1">
      <c r="A136" s="311"/>
      <c r="B136" s="334"/>
      <c r="C136" s="346" t="s">
        <v>2258</v>
      </c>
      <c r="D136" s="347"/>
      <c r="E136" s="347"/>
      <c r="F136" s="347"/>
      <c r="G136" s="347"/>
      <c r="H136" s="347"/>
      <c r="I136" s="347"/>
      <c r="J136" s="347"/>
      <c r="K136" s="347"/>
      <c r="L136" s="347"/>
      <c r="M136" s="348"/>
    </row>
    <row r="137" spans="1:15" ht="15.75">
      <c r="A137" s="311"/>
      <c r="B137" s="314"/>
      <c r="C137" s="349" t="s">
        <v>2295</v>
      </c>
      <c r="D137" s="350"/>
      <c r="E137" s="350"/>
      <c r="F137" s="350"/>
      <c r="G137" s="350"/>
      <c r="H137" s="350"/>
      <c r="I137" s="350"/>
      <c r="J137" s="350"/>
      <c r="K137" s="350"/>
      <c r="L137" s="350"/>
      <c r="M137" s="351"/>
    </row>
    <row r="138" spans="1:15" ht="16.149999999999999" customHeight="1">
      <c r="A138" s="311"/>
      <c r="B138" s="314"/>
      <c r="C138" s="340" t="s">
        <v>2270</v>
      </c>
      <c r="D138" s="341"/>
      <c r="E138" s="341"/>
      <c r="F138" s="341"/>
      <c r="G138" s="341"/>
      <c r="H138" s="341"/>
      <c r="I138" s="341"/>
      <c r="J138" s="341"/>
      <c r="K138" s="341"/>
      <c r="L138" s="341"/>
      <c r="M138" s="342"/>
    </row>
    <row r="139" spans="1:15" ht="15.75" customHeight="1">
      <c r="A139" s="312"/>
      <c r="B139" s="315"/>
      <c r="C139" s="340" t="s">
        <v>2269</v>
      </c>
      <c r="D139" s="341"/>
      <c r="E139" s="341"/>
      <c r="F139" s="341"/>
      <c r="G139" s="341"/>
      <c r="H139" s="341"/>
      <c r="I139" s="341"/>
      <c r="J139" s="341"/>
      <c r="K139" s="341"/>
      <c r="L139" s="341"/>
      <c r="M139" s="342"/>
    </row>
    <row r="140" spans="1:15" ht="15.75">
      <c r="A140" s="196" t="s">
        <v>29</v>
      </c>
      <c r="B140" s="210" t="s">
        <v>475</v>
      </c>
      <c r="C140" s="210" t="s">
        <v>476</v>
      </c>
      <c r="D140" s="210" t="s">
        <v>477</v>
      </c>
      <c r="E140" s="210" t="s">
        <v>478</v>
      </c>
      <c r="F140" s="210" t="s">
        <v>477</v>
      </c>
      <c r="G140" s="210" t="s">
        <v>479</v>
      </c>
      <c r="H140" s="210" t="s">
        <v>479</v>
      </c>
      <c r="I140" s="210" t="s">
        <v>478</v>
      </c>
      <c r="J140" s="210" t="s">
        <v>480</v>
      </c>
      <c r="K140" s="210" t="s">
        <v>481</v>
      </c>
      <c r="L140" s="210" t="s">
        <v>482</v>
      </c>
      <c r="M140" s="198" t="s">
        <v>483</v>
      </c>
    </row>
    <row r="141" spans="1:15" s="10" customFormat="1" ht="16.5" thickBot="1">
      <c r="A141" s="207">
        <f>SUM(B141:M141)</f>
        <v>0.99990000000000001</v>
      </c>
      <c r="B141" s="208"/>
      <c r="C141" s="208">
        <v>0.33329999999999999</v>
      </c>
      <c r="D141" s="208">
        <v>0.33329999999999999</v>
      </c>
      <c r="E141" s="208">
        <v>0.33329999999999999</v>
      </c>
      <c r="F141" s="229">
        <v>0</v>
      </c>
      <c r="G141" s="229">
        <v>0</v>
      </c>
      <c r="H141" s="229">
        <v>0</v>
      </c>
      <c r="I141" s="229">
        <v>0</v>
      </c>
      <c r="J141" s="229">
        <v>0</v>
      </c>
      <c r="K141" s="229">
        <v>0</v>
      </c>
      <c r="L141" s="229">
        <v>0</v>
      </c>
      <c r="M141" s="230">
        <v>0</v>
      </c>
    </row>
    <row r="142" spans="1:15" ht="16.149999999999999" customHeight="1" thickBot="1">
      <c r="A142" s="320" t="s">
        <v>1924</v>
      </c>
      <c r="B142" s="321"/>
      <c r="C142" s="321"/>
      <c r="D142" s="321"/>
      <c r="E142" s="321"/>
      <c r="F142" s="321"/>
      <c r="G142" s="321"/>
      <c r="H142" s="321"/>
      <c r="I142" s="321"/>
      <c r="J142" s="321"/>
      <c r="K142" s="321"/>
      <c r="L142" s="321"/>
      <c r="M142" s="322"/>
    </row>
    <row r="143" spans="1:15" ht="15.75">
      <c r="A143" s="194" t="s">
        <v>1923</v>
      </c>
      <c r="B143" s="195">
        <v>2</v>
      </c>
      <c r="C143" s="303" t="s">
        <v>2364</v>
      </c>
      <c r="D143" s="303"/>
      <c r="E143" s="303"/>
      <c r="F143" s="303"/>
      <c r="G143" s="303"/>
      <c r="H143" s="303"/>
      <c r="I143" s="303"/>
      <c r="J143" s="303"/>
      <c r="K143" s="303"/>
      <c r="L143" s="303"/>
      <c r="M143" s="304"/>
      <c r="N143" s="225">
        <v>350000</v>
      </c>
      <c r="O143" t="s">
        <v>2367</v>
      </c>
    </row>
    <row r="144" spans="1:15" ht="31.5">
      <c r="A144" s="196" t="s">
        <v>470</v>
      </c>
      <c r="B144" s="193"/>
      <c r="C144" s="296" t="s">
        <v>2333</v>
      </c>
      <c r="D144" s="297"/>
      <c r="E144" s="297"/>
      <c r="F144" s="297"/>
      <c r="G144" s="297"/>
      <c r="H144" s="297"/>
      <c r="I144" s="297"/>
      <c r="J144" s="297"/>
      <c r="K144" s="297"/>
      <c r="L144" s="297"/>
      <c r="M144" s="298"/>
      <c r="N144" s="260"/>
    </row>
    <row r="145" spans="1:15" ht="16.149999999999999" customHeight="1">
      <c r="A145" s="196" t="s">
        <v>471</v>
      </c>
      <c r="B145" s="193"/>
      <c r="C145" s="299">
        <v>50</v>
      </c>
      <c r="D145" s="299"/>
      <c r="E145" s="299"/>
      <c r="F145" s="299"/>
      <c r="G145" s="299"/>
      <c r="H145" s="299"/>
      <c r="I145" s="299"/>
      <c r="J145" s="299"/>
      <c r="K145" s="299"/>
      <c r="L145" s="299"/>
      <c r="M145" s="300"/>
    </row>
    <row r="146" spans="1:15" ht="15.6" customHeight="1">
      <c r="A146" s="310" t="s">
        <v>472</v>
      </c>
      <c r="B146" s="313"/>
      <c r="C146" s="294" t="s">
        <v>2334</v>
      </c>
      <c r="D146" s="294"/>
      <c r="E146" s="294"/>
      <c r="F146" s="294"/>
      <c r="G146" s="294"/>
      <c r="H146" s="294"/>
      <c r="I146" s="294"/>
      <c r="J146" s="294"/>
      <c r="K146" s="294"/>
      <c r="L146" s="294"/>
      <c r="M146" s="295"/>
    </row>
    <row r="147" spans="1:15" ht="15.6" customHeight="1">
      <c r="A147" s="311"/>
      <c r="B147" s="314"/>
      <c r="C147" s="294" t="s">
        <v>2335</v>
      </c>
      <c r="D147" s="294"/>
      <c r="E147" s="294"/>
      <c r="F147" s="294"/>
      <c r="G147" s="294"/>
      <c r="H147" s="294"/>
      <c r="I147" s="294"/>
      <c r="J147" s="294"/>
      <c r="K147" s="294"/>
      <c r="L147" s="294"/>
      <c r="M147" s="295"/>
    </row>
    <row r="148" spans="1:15" ht="15.6" customHeight="1">
      <c r="A148" s="311"/>
      <c r="B148" s="314"/>
      <c r="C148" s="299" t="s">
        <v>2336</v>
      </c>
      <c r="D148" s="299"/>
      <c r="E148" s="299"/>
      <c r="F148" s="299"/>
      <c r="G148" s="299"/>
      <c r="H148" s="299"/>
      <c r="I148" s="299"/>
      <c r="J148" s="299"/>
      <c r="K148" s="299"/>
      <c r="L148" s="299"/>
      <c r="M148" s="300"/>
    </row>
    <row r="149" spans="1:15" ht="15.6" customHeight="1">
      <c r="A149" s="311"/>
      <c r="B149" s="314"/>
      <c r="C149" s="294" t="s">
        <v>2337</v>
      </c>
      <c r="D149" s="294"/>
      <c r="E149" s="294"/>
      <c r="F149" s="294"/>
      <c r="G149" s="294"/>
      <c r="H149" s="294"/>
      <c r="I149" s="294"/>
      <c r="J149" s="294"/>
      <c r="K149" s="294"/>
      <c r="L149" s="294"/>
      <c r="M149" s="295"/>
    </row>
    <row r="150" spans="1:15" ht="15.6" customHeight="1">
      <c r="A150" s="311"/>
      <c r="B150" s="314"/>
      <c r="C150" s="301" t="s">
        <v>2338</v>
      </c>
      <c r="D150" s="301"/>
      <c r="E150" s="301"/>
      <c r="F150" s="301"/>
      <c r="G150" s="301"/>
      <c r="H150" s="301"/>
      <c r="I150" s="301"/>
      <c r="J150" s="301"/>
      <c r="K150" s="301"/>
      <c r="L150" s="301"/>
      <c r="M150" s="302"/>
    </row>
    <row r="151" spans="1:15" ht="15.6" customHeight="1">
      <c r="A151" s="311"/>
      <c r="B151" s="314"/>
      <c r="C151" s="307" t="s">
        <v>2339</v>
      </c>
      <c r="D151" s="308"/>
      <c r="E151" s="308"/>
      <c r="F151" s="308"/>
      <c r="G151" s="308"/>
      <c r="H151" s="308"/>
      <c r="I151" s="308"/>
      <c r="J151" s="308"/>
      <c r="K151" s="308"/>
      <c r="L151" s="308"/>
      <c r="M151" s="309"/>
    </row>
    <row r="152" spans="1:15" ht="15.75" customHeight="1">
      <c r="A152" s="312"/>
      <c r="B152" s="315"/>
      <c r="C152" s="318"/>
      <c r="D152" s="318"/>
      <c r="E152" s="318"/>
      <c r="F152" s="318"/>
      <c r="G152" s="318"/>
      <c r="H152" s="318"/>
      <c r="I152" s="318"/>
      <c r="J152" s="318"/>
      <c r="K152" s="318"/>
      <c r="L152" s="318"/>
      <c r="M152" s="319"/>
    </row>
    <row r="153" spans="1:15" ht="15.75">
      <c r="A153" s="196" t="s">
        <v>29</v>
      </c>
      <c r="B153" s="210" t="s">
        <v>475</v>
      </c>
      <c r="C153" s="210" t="s">
        <v>476</v>
      </c>
      <c r="D153" s="210" t="s">
        <v>477</v>
      </c>
      <c r="E153" s="210" t="s">
        <v>478</v>
      </c>
      <c r="F153" s="210" t="s">
        <v>477</v>
      </c>
      <c r="G153" s="210" t="s">
        <v>479</v>
      </c>
      <c r="H153" s="210" t="s">
        <v>479</v>
      </c>
      <c r="I153" s="210" t="s">
        <v>478</v>
      </c>
      <c r="J153" s="210" t="s">
        <v>480</v>
      </c>
      <c r="K153" s="210" t="s">
        <v>481</v>
      </c>
      <c r="L153" s="210" t="s">
        <v>482</v>
      </c>
      <c r="M153" s="198" t="s">
        <v>483</v>
      </c>
    </row>
    <row r="154" spans="1:15" s="10" customFormat="1" ht="16.5" thickBot="1">
      <c r="A154" s="207">
        <f>SUM(B154:M154)</f>
        <v>0.99990000000000001</v>
      </c>
      <c r="B154" s="208">
        <v>0.33329999999999999</v>
      </c>
      <c r="C154" s="208">
        <v>0.33329999999999999</v>
      </c>
      <c r="D154" s="208">
        <v>0.33329999999999999</v>
      </c>
      <c r="E154" s="203">
        <v>0</v>
      </c>
      <c r="F154" s="229">
        <v>0</v>
      </c>
      <c r="G154" s="229">
        <v>0</v>
      </c>
      <c r="H154" s="229">
        <v>0</v>
      </c>
      <c r="I154" s="229">
        <v>0</v>
      </c>
      <c r="J154" s="229">
        <v>0</v>
      </c>
      <c r="K154" s="229">
        <v>0</v>
      </c>
      <c r="L154" s="229">
        <v>0</v>
      </c>
      <c r="M154" s="230">
        <v>0</v>
      </c>
    </row>
    <row r="155" spans="1:15" s="10" customFormat="1" ht="16.5" thickBot="1">
      <c r="A155" s="2" t="s">
        <v>1925</v>
      </c>
      <c r="B155" s="192"/>
      <c r="C155" s="192"/>
      <c r="D155" s="192"/>
      <c r="E155" s="192"/>
      <c r="F155" s="192"/>
      <c r="G155" s="192"/>
      <c r="H155" s="192"/>
      <c r="I155" s="192"/>
      <c r="J155" s="192"/>
      <c r="K155" s="192"/>
      <c r="L155" s="192"/>
      <c r="M155" s="192"/>
    </row>
    <row r="156" spans="1:15" s="10" customFormat="1" ht="16.5" thickBot="1">
      <c r="A156" s="288" t="s">
        <v>2244</v>
      </c>
      <c r="B156" s="289"/>
      <c r="C156" s="289"/>
      <c r="D156" s="289"/>
      <c r="E156" s="289"/>
      <c r="F156" s="289"/>
      <c r="G156" s="289"/>
      <c r="H156" s="289"/>
      <c r="I156" s="289"/>
      <c r="J156" s="289"/>
      <c r="K156" s="289"/>
      <c r="L156" s="289"/>
      <c r="M156" s="290"/>
    </row>
    <row r="157" spans="1:15" s="10" customFormat="1" ht="15.75">
      <c r="A157" s="194" t="s">
        <v>2245</v>
      </c>
      <c r="B157" s="195">
        <v>3</v>
      </c>
      <c r="C157" s="267" t="s">
        <v>2307</v>
      </c>
      <c r="D157" s="267"/>
      <c r="E157" s="267"/>
      <c r="F157" s="267"/>
      <c r="G157" s="267"/>
      <c r="H157" s="267"/>
      <c r="I157" s="267"/>
      <c r="J157" s="267"/>
      <c r="K157" s="267"/>
      <c r="L157" s="267"/>
      <c r="M157" s="268"/>
      <c r="N157" s="240" t="s">
        <v>2365</v>
      </c>
      <c r="O157" s="10" t="s">
        <v>2326</v>
      </c>
    </row>
    <row r="158" spans="1:15" s="10" customFormat="1" ht="31.5">
      <c r="A158" s="196" t="s">
        <v>470</v>
      </c>
      <c r="B158" s="193"/>
      <c r="C158" s="269" t="s">
        <v>2265</v>
      </c>
      <c r="D158" s="269"/>
      <c r="E158" s="269"/>
      <c r="F158" s="269"/>
      <c r="G158" s="269"/>
      <c r="H158" s="269"/>
      <c r="I158" s="269"/>
      <c r="J158" s="269"/>
      <c r="K158" s="269"/>
      <c r="L158" s="269"/>
      <c r="M158" s="270"/>
    </row>
    <row r="159" spans="1:15" s="10" customFormat="1" ht="15.75">
      <c r="A159" s="196" t="s">
        <v>471</v>
      </c>
      <c r="B159" s="193"/>
      <c r="C159" s="271">
        <v>250</v>
      </c>
      <c r="D159" s="271"/>
      <c r="E159" s="271"/>
      <c r="F159" s="271"/>
      <c r="G159" s="271"/>
      <c r="H159" s="271"/>
      <c r="I159" s="271"/>
      <c r="J159" s="271"/>
      <c r="K159" s="271"/>
      <c r="L159" s="271"/>
      <c r="M159" s="272"/>
    </row>
    <row r="160" spans="1:15" s="10" customFormat="1" ht="15.75" customHeight="1">
      <c r="A160" s="196" t="s">
        <v>472</v>
      </c>
      <c r="B160" s="193"/>
      <c r="C160" s="284" t="s">
        <v>2308</v>
      </c>
      <c r="D160" s="284"/>
      <c r="E160" s="284"/>
      <c r="F160" s="284"/>
      <c r="G160" s="284"/>
      <c r="H160" s="284"/>
      <c r="I160" s="284"/>
      <c r="J160" s="284"/>
      <c r="K160" s="284"/>
      <c r="L160" s="284"/>
      <c r="M160" s="285"/>
    </row>
    <row r="161" spans="1:15" s="10" customFormat="1" ht="15.75" customHeight="1">
      <c r="A161" s="196"/>
      <c r="B161" s="193"/>
      <c r="C161" s="284" t="s">
        <v>2309</v>
      </c>
      <c r="D161" s="284"/>
      <c r="E161" s="284"/>
      <c r="F161" s="284"/>
      <c r="G161" s="284"/>
      <c r="H161" s="284"/>
      <c r="I161" s="284"/>
      <c r="J161" s="284"/>
      <c r="K161" s="284"/>
      <c r="L161" s="284"/>
      <c r="M161" s="285"/>
    </row>
    <row r="162" spans="1:15" s="10" customFormat="1" ht="15.75">
      <c r="A162" s="196"/>
      <c r="B162" s="193"/>
      <c r="C162" s="291" t="s">
        <v>2310</v>
      </c>
      <c r="D162" s="292"/>
      <c r="E162" s="292"/>
      <c r="F162" s="292"/>
      <c r="G162" s="292"/>
      <c r="H162" s="292"/>
      <c r="I162" s="292"/>
      <c r="J162" s="292"/>
      <c r="K162" s="292"/>
      <c r="L162" s="292"/>
      <c r="M162" s="293"/>
    </row>
    <row r="163" spans="1:15" s="10" customFormat="1" ht="15.75">
      <c r="A163" s="202" t="s">
        <v>473</v>
      </c>
      <c r="B163" s="193"/>
      <c r="C163" s="284" t="s">
        <v>2311</v>
      </c>
      <c r="D163" s="284"/>
      <c r="E163" s="284"/>
      <c r="F163" s="284"/>
      <c r="G163" s="284"/>
      <c r="H163" s="284"/>
      <c r="I163" s="284"/>
      <c r="J163" s="284"/>
      <c r="K163" s="284"/>
      <c r="L163" s="284"/>
      <c r="M163" s="285"/>
    </row>
    <row r="164" spans="1:15" s="10" customFormat="1" ht="15.75">
      <c r="A164" s="196" t="s">
        <v>473</v>
      </c>
      <c r="B164" s="193"/>
      <c r="C164" s="284" t="s">
        <v>2312</v>
      </c>
      <c r="D164" s="284"/>
      <c r="E164" s="284"/>
      <c r="F164" s="284"/>
      <c r="G164" s="284"/>
      <c r="H164" s="284"/>
      <c r="I164" s="284"/>
      <c r="J164" s="284"/>
      <c r="K164" s="284"/>
      <c r="L164" s="284"/>
      <c r="M164" s="285"/>
    </row>
    <row r="165" spans="1:15" s="10" customFormat="1" ht="15.75">
      <c r="A165" s="196" t="s">
        <v>474</v>
      </c>
      <c r="B165" s="193"/>
      <c r="C165" s="286" t="s">
        <v>2313</v>
      </c>
      <c r="D165" s="286"/>
      <c r="E165" s="286"/>
      <c r="F165" s="286"/>
      <c r="G165" s="286"/>
      <c r="H165" s="286"/>
      <c r="I165" s="286"/>
      <c r="J165" s="286"/>
      <c r="K165" s="286"/>
      <c r="L165" s="286"/>
      <c r="M165" s="287"/>
    </row>
    <row r="166" spans="1:15" s="10" customFormat="1" ht="15.75">
      <c r="A166" s="196" t="s">
        <v>29</v>
      </c>
      <c r="B166" s="197" t="s">
        <v>475</v>
      </c>
      <c r="C166" s="197" t="s">
        <v>476</v>
      </c>
      <c r="D166" s="197" t="s">
        <v>477</v>
      </c>
      <c r="E166" s="197" t="s">
        <v>478</v>
      </c>
      <c r="F166" s="197" t="s">
        <v>477</v>
      </c>
      <c r="G166" s="197" t="s">
        <v>479</v>
      </c>
      <c r="H166" s="197" t="s">
        <v>479</v>
      </c>
      <c r="I166" s="197" t="s">
        <v>478</v>
      </c>
      <c r="J166" s="197" t="s">
        <v>480</v>
      </c>
      <c r="K166" s="197" t="s">
        <v>481</v>
      </c>
      <c r="L166" s="197" t="s">
        <v>482</v>
      </c>
      <c r="M166" s="198" t="s">
        <v>483</v>
      </c>
    </row>
    <row r="167" spans="1:15" s="10" customFormat="1" ht="16.5" thickBot="1">
      <c r="A167" s="207">
        <f>SUM(B167:M167)</f>
        <v>1</v>
      </c>
      <c r="B167" s="208">
        <v>0</v>
      </c>
      <c r="C167" s="208">
        <v>0.5</v>
      </c>
      <c r="D167" s="208">
        <v>0.5</v>
      </c>
      <c r="E167" s="203">
        <v>0</v>
      </c>
      <c r="F167" s="229">
        <v>0</v>
      </c>
      <c r="G167" s="229">
        <v>0</v>
      </c>
      <c r="H167" s="229">
        <v>0</v>
      </c>
      <c r="I167" s="229">
        <v>0</v>
      </c>
      <c r="J167" s="229">
        <v>0</v>
      </c>
      <c r="K167" s="229">
        <v>0</v>
      </c>
      <c r="L167" s="229">
        <v>0</v>
      </c>
      <c r="M167" s="230">
        <v>0</v>
      </c>
    </row>
    <row r="168" spans="1:15" s="10" customFormat="1" ht="16.5" thickBot="1">
      <c r="A168" s="2" t="s">
        <v>1925</v>
      </c>
      <c r="B168" s="192"/>
      <c r="C168" s="192"/>
      <c r="D168" s="192"/>
      <c r="E168" s="192"/>
      <c r="F168" s="192"/>
      <c r="G168" s="192"/>
      <c r="H168" s="192"/>
      <c r="I168" s="192"/>
      <c r="J168" s="192"/>
      <c r="K168" s="192"/>
      <c r="L168" s="192"/>
      <c r="M168" s="192"/>
    </row>
    <row r="169" spans="1:15" s="10" customFormat="1" ht="16.5" thickBot="1">
      <c r="A169" s="288" t="s">
        <v>2246</v>
      </c>
      <c r="B169" s="289"/>
      <c r="C169" s="289"/>
      <c r="D169" s="289"/>
      <c r="E169" s="289"/>
      <c r="F169" s="289"/>
      <c r="G169" s="289"/>
      <c r="H169" s="289"/>
      <c r="I169" s="289"/>
      <c r="J169" s="289"/>
      <c r="K169" s="289"/>
      <c r="L169" s="289"/>
      <c r="M169" s="290"/>
    </row>
    <row r="170" spans="1:15" s="10" customFormat="1" ht="15.75">
      <c r="A170" s="194" t="s">
        <v>2247</v>
      </c>
      <c r="B170" s="195">
        <v>4</v>
      </c>
      <c r="C170" s="303" t="s">
        <v>2383</v>
      </c>
      <c r="D170" s="303"/>
      <c r="E170" s="303"/>
      <c r="F170" s="303"/>
      <c r="G170" s="303"/>
      <c r="H170" s="303"/>
      <c r="I170" s="303"/>
      <c r="J170" s="303"/>
      <c r="K170" s="303"/>
      <c r="L170" s="303"/>
      <c r="M170" s="304"/>
      <c r="N170" s="255"/>
    </row>
    <row r="171" spans="1:15" s="10" customFormat="1" ht="31.5">
      <c r="A171" s="196" t="s">
        <v>470</v>
      </c>
      <c r="B171" s="193"/>
      <c r="C171" s="296" t="s">
        <v>2272</v>
      </c>
      <c r="D171" s="297"/>
      <c r="E171" s="297"/>
      <c r="F171" s="297"/>
      <c r="G171" s="297"/>
      <c r="H171" s="297"/>
      <c r="I171" s="297"/>
      <c r="J171" s="297"/>
      <c r="K171" s="297"/>
      <c r="L171" s="297"/>
      <c r="M171" s="298"/>
      <c r="N171" s="255">
        <v>400000</v>
      </c>
      <c r="O171" s="10" t="s">
        <v>2384</v>
      </c>
    </row>
    <row r="172" spans="1:15" s="10" customFormat="1" ht="15.75">
      <c r="A172" s="196" t="s">
        <v>471</v>
      </c>
      <c r="B172" s="193"/>
      <c r="C172" s="299">
        <v>3</v>
      </c>
      <c r="D172" s="299"/>
      <c r="E172" s="299"/>
      <c r="F172" s="299"/>
      <c r="G172" s="299"/>
      <c r="H172" s="299"/>
      <c r="I172" s="299"/>
      <c r="J172" s="299"/>
      <c r="K172" s="299"/>
      <c r="L172" s="299"/>
      <c r="M172" s="300"/>
    </row>
    <row r="173" spans="1:15" s="10" customFormat="1" ht="15.75">
      <c r="A173" s="310" t="s">
        <v>472</v>
      </c>
      <c r="B173" s="313"/>
      <c r="C173" s="294" t="s">
        <v>2273</v>
      </c>
      <c r="D173" s="294"/>
      <c r="E173" s="294"/>
      <c r="F173" s="294"/>
      <c r="G173" s="294"/>
      <c r="H173" s="294"/>
      <c r="I173" s="294"/>
      <c r="J173" s="294"/>
      <c r="K173" s="294"/>
      <c r="L173" s="294"/>
      <c r="M173" s="295"/>
    </row>
    <row r="174" spans="1:15" s="10" customFormat="1" ht="15.75" customHeight="1">
      <c r="A174" s="311"/>
      <c r="B174" s="314"/>
      <c r="C174" s="354" t="s">
        <v>2274</v>
      </c>
      <c r="D174" s="355"/>
      <c r="E174" s="355"/>
      <c r="F174" s="355"/>
      <c r="G174" s="355"/>
      <c r="H174" s="355"/>
      <c r="I174" s="355"/>
      <c r="J174" s="355"/>
      <c r="K174" s="355"/>
      <c r="L174" s="355"/>
      <c r="M174" s="356"/>
    </row>
    <row r="175" spans="1:15" s="10" customFormat="1" ht="15.75">
      <c r="A175" s="311"/>
      <c r="B175" s="314"/>
      <c r="C175" s="294" t="s">
        <v>2279</v>
      </c>
      <c r="D175" s="294"/>
      <c r="E175" s="294"/>
      <c r="F175" s="294"/>
      <c r="G175" s="294"/>
      <c r="H175" s="294"/>
      <c r="I175" s="294"/>
      <c r="J175" s="294"/>
      <c r="K175" s="294"/>
      <c r="L175" s="294"/>
      <c r="M175" s="295"/>
    </row>
    <row r="176" spans="1:15" s="10" customFormat="1" ht="15.75">
      <c r="A176" s="311"/>
      <c r="B176" s="314"/>
      <c r="C176" s="294" t="s">
        <v>2275</v>
      </c>
      <c r="D176" s="294"/>
      <c r="E176" s="294"/>
      <c r="F176" s="294"/>
      <c r="G176" s="294"/>
      <c r="H176" s="294"/>
      <c r="I176" s="294"/>
      <c r="J176" s="294"/>
      <c r="K176" s="294"/>
      <c r="L176" s="294"/>
      <c r="M176" s="295"/>
    </row>
    <row r="177" spans="1:15" s="10" customFormat="1" ht="15.75" customHeight="1">
      <c r="A177" s="311"/>
      <c r="B177" s="314"/>
      <c r="C177" s="301" t="s">
        <v>2277</v>
      </c>
      <c r="D177" s="301"/>
      <c r="E177" s="301"/>
      <c r="F177" s="301"/>
      <c r="G177" s="301"/>
      <c r="H177" s="301"/>
      <c r="I177" s="301"/>
      <c r="J177" s="301"/>
      <c r="K177" s="301"/>
      <c r="L177" s="301"/>
      <c r="M177" s="302"/>
    </row>
    <row r="178" spans="1:15" s="10" customFormat="1" ht="15.75" customHeight="1">
      <c r="A178" s="312"/>
      <c r="B178" s="315"/>
      <c r="C178" s="307" t="s">
        <v>2276</v>
      </c>
      <c r="D178" s="308"/>
      <c r="E178" s="308"/>
      <c r="F178" s="308"/>
      <c r="G178" s="308"/>
      <c r="H178" s="308"/>
      <c r="I178" s="308"/>
      <c r="J178" s="308"/>
      <c r="K178" s="308"/>
      <c r="L178" s="308"/>
      <c r="M178" s="309"/>
    </row>
    <row r="179" spans="1:15" s="10" customFormat="1" ht="15.75">
      <c r="A179" s="196"/>
      <c r="B179" s="193"/>
      <c r="C179" s="307" t="s">
        <v>2297</v>
      </c>
      <c r="D179" s="308"/>
      <c r="E179" s="308"/>
      <c r="F179" s="308"/>
      <c r="G179" s="308"/>
      <c r="H179" s="308"/>
      <c r="I179" s="308"/>
      <c r="J179" s="308"/>
      <c r="K179" s="308"/>
      <c r="L179" s="308"/>
      <c r="M179" s="309"/>
    </row>
    <row r="180" spans="1:15" s="10" customFormat="1" ht="15.75">
      <c r="A180" s="196" t="s">
        <v>29</v>
      </c>
      <c r="B180" s="197" t="s">
        <v>475</v>
      </c>
      <c r="C180" s="197" t="s">
        <v>476</v>
      </c>
      <c r="D180" s="197" t="s">
        <v>477</v>
      </c>
      <c r="E180" s="197" t="s">
        <v>478</v>
      </c>
      <c r="F180" s="197" t="s">
        <v>477</v>
      </c>
      <c r="G180" s="197" t="s">
        <v>479</v>
      </c>
      <c r="H180" s="197" t="s">
        <v>479</v>
      </c>
      <c r="I180" s="197" t="s">
        <v>478</v>
      </c>
      <c r="J180" s="197" t="s">
        <v>480</v>
      </c>
      <c r="K180" s="197" t="s">
        <v>481</v>
      </c>
      <c r="L180" s="197" t="s">
        <v>482</v>
      </c>
      <c r="M180" s="198" t="s">
        <v>483</v>
      </c>
    </row>
    <row r="181" spans="1:15" s="10" customFormat="1" ht="16.5" thickBot="1">
      <c r="A181" s="207">
        <f>SUM(B181:M181)</f>
        <v>1</v>
      </c>
      <c r="B181" s="229">
        <v>0</v>
      </c>
      <c r="C181" s="229">
        <v>0.2</v>
      </c>
      <c r="D181" s="229">
        <v>0.2</v>
      </c>
      <c r="E181" s="229">
        <v>0</v>
      </c>
      <c r="F181" s="229">
        <v>0</v>
      </c>
      <c r="G181" s="229">
        <v>0.2</v>
      </c>
      <c r="H181" s="229">
        <v>0</v>
      </c>
      <c r="I181" s="229">
        <v>0</v>
      </c>
      <c r="J181" s="229">
        <v>0.2</v>
      </c>
      <c r="K181" s="229">
        <v>0.2</v>
      </c>
      <c r="L181" s="229">
        <v>0</v>
      </c>
      <c r="M181" s="229">
        <v>0</v>
      </c>
    </row>
    <row r="182" spans="1:15" s="10" customFormat="1" ht="16.5" customHeight="1" thickBot="1">
      <c r="A182" s="288" t="s">
        <v>2248</v>
      </c>
      <c r="B182" s="289"/>
      <c r="C182" s="289"/>
      <c r="D182" s="289"/>
      <c r="E182" s="289"/>
      <c r="F182" s="289"/>
      <c r="G182" s="289"/>
      <c r="H182" s="289"/>
      <c r="I182" s="289"/>
      <c r="J182" s="289"/>
      <c r="K182" s="289"/>
      <c r="L182" s="289"/>
      <c r="M182" s="290"/>
    </row>
    <row r="183" spans="1:15" s="10" customFormat="1" ht="31.5" customHeight="1">
      <c r="A183" s="194" t="s">
        <v>2249</v>
      </c>
      <c r="B183" s="213">
        <v>5</v>
      </c>
      <c r="C183" s="352" t="s">
        <v>2360</v>
      </c>
      <c r="D183" s="352"/>
      <c r="E183" s="352"/>
      <c r="F183" s="352"/>
      <c r="G183" s="352"/>
      <c r="H183" s="352"/>
      <c r="I183" s="352"/>
      <c r="J183" s="352"/>
      <c r="K183" s="352"/>
      <c r="L183" s="352"/>
      <c r="M183" s="353"/>
      <c r="N183" s="255">
        <v>1300000</v>
      </c>
      <c r="O183" s="10" t="s">
        <v>2368</v>
      </c>
    </row>
    <row r="184" spans="1:15" s="10" customFormat="1" ht="16.5" customHeight="1">
      <c r="A184" s="196" t="s">
        <v>470</v>
      </c>
      <c r="B184" s="193"/>
      <c r="C184" s="305" t="s">
        <v>2314</v>
      </c>
      <c r="D184" s="305"/>
      <c r="E184" s="305"/>
      <c r="F184" s="305"/>
      <c r="G184" s="305"/>
      <c r="H184" s="305"/>
      <c r="I184" s="305"/>
      <c r="J184" s="305"/>
      <c r="K184" s="305"/>
      <c r="L184" s="305"/>
      <c r="M184" s="306"/>
    </row>
    <row r="185" spans="1:15" s="10" customFormat="1" ht="16.5" customHeight="1">
      <c r="A185" s="196" t="s">
        <v>471</v>
      </c>
      <c r="B185" s="193"/>
      <c r="C185" s="299">
        <v>100</v>
      </c>
      <c r="D185" s="299"/>
      <c r="E185" s="299"/>
      <c r="F185" s="299"/>
      <c r="G185" s="299"/>
      <c r="H185" s="299"/>
      <c r="I185" s="299"/>
      <c r="J185" s="299"/>
      <c r="K185" s="299"/>
      <c r="L185" s="299"/>
      <c r="M185" s="300"/>
    </row>
    <row r="186" spans="1:15" s="10" customFormat="1" ht="16.5" customHeight="1">
      <c r="A186" s="310" t="s">
        <v>472</v>
      </c>
      <c r="B186" s="313"/>
      <c r="C186" s="316" t="s">
        <v>2282</v>
      </c>
      <c r="D186" s="316"/>
      <c r="E186" s="316"/>
      <c r="F186" s="316"/>
      <c r="G186" s="316"/>
      <c r="H186" s="316"/>
      <c r="I186" s="316"/>
      <c r="J186" s="316"/>
      <c r="K186" s="316"/>
      <c r="L186" s="316"/>
      <c r="M186" s="317"/>
    </row>
    <row r="187" spans="1:15" s="10" customFormat="1" ht="15.75" customHeight="1">
      <c r="A187" s="311"/>
      <c r="B187" s="314"/>
      <c r="C187" s="354" t="s">
        <v>2283</v>
      </c>
      <c r="D187" s="358"/>
      <c r="E187" s="358"/>
      <c r="F187" s="358"/>
      <c r="G187" s="358"/>
      <c r="H187" s="358"/>
      <c r="I187" s="358"/>
      <c r="J187" s="358"/>
      <c r="K187" s="358"/>
      <c r="L187" s="358"/>
      <c r="M187" s="359"/>
    </row>
    <row r="188" spans="1:15" s="10" customFormat="1" ht="15.75" customHeight="1">
      <c r="A188" s="311"/>
      <c r="B188" s="314"/>
      <c r="C188" s="294" t="s">
        <v>2284</v>
      </c>
      <c r="D188" s="294"/>
      <c r="E188" s="294"/>
      <c r="F188" s="294"/>
      <c r="G188" s="294"/>
      <c r="H188" s="294"/>
      <c r="I188" s="294"/>
      <c r="J188" s="294"/>
      <c r="K188" s="294"/>
      <c r="L188" s="294"/>
      <c r="M188" s="295"/>
    </row>
    <row r="189" spans="1:15" s="10" customFormat="1" ht="15.75" customHeight="1">
      <c r="A189" s="311"/>
      <c r="B189" s="314"/>
      <c r="C189" s="294" t="s">
        <v>2268</v>
      </c>
      <c r="D189" s="294"/>
      <c r="E189" s="294"/>
      <c r="F189" s="294"/>
      <c r="G189" s="294"/>
      <c r="H189" s="294"/>
      <c r="I189" s="294"/>
      <c r="J189" s="294"/>
      <c r="K189" s="294"/>
      <c r="L189" s="294"/>
      <c r="M189" s="295"/>
    </row>
    <row r="190" spans="1:15" s="10" customFormat="1" ht="15.75" customHeight="1">
      <c r="A190" s="311"/>
      <c r="B190" s="314"/>
      <c r="C190" s="282" t="s">
        <v>2285</v>
      </c>
      <c r="D190" s="283"/>
      <c r="E190" s="283"/>
      <c r="F190" s="283"/>
      <c r="G190" s="283"/>
      <c r="H190" s="283"/>
      <c r="I190" s="283"/>
      <c r="J190" s="283"/>
      <c r="K190" s="283"/>
      <c r="L190" s="283"/>
      <c r="M190" s="283"/>
    </row>
    <row r="191" spans="1:15" s="10" customFormat="1" ht="15.75" customHeight="1">
      <c r="A191" s="311"/>
      <c r="B191" s="314"/>
      <c r="C191" s="282" t="s">
        <v>2298</v>
      </c>
      <c r="D191" s="283"/>
      <c r="E191" s="283"/>
      <c r="F191" s="283"/>
      <c r="G191" s="283"/>
      <c r="H191" s="283"/>
      <c r="I191" s="283"/>
      <c r="J191" s="283"/>
      <c r="K191" s="283"/>
      <c r="L191" s="283"/>
      <c r="M191" s="283"/>
    </row>
    <row r="192" spans="1:15" s="10" customFormat="1" ht="15.75" customHeight="1">
      <c r="A192" s="196" t="s">
        <v>29</v>
      </c>
      <c r="B192" s="206" t="s">
        <v>475</v>
      </c>
      <c r="C192" s="206" t="s">
        <v>476</v>
      </c>
      <c r="D192" s="206" t="s">
        <v>477</v>
      </c>
      <c r="E192" s="206" t="s">
        <v>478</v>
      </c>
      <c r="F192" s="206" t="s">
        <v>477</v>
      </c>
      <c r="G192" s="206" t="s">
        <v>479</v>
      </c>
      <c r="H192" s="206" t="s">
        <v>479</v>
      </c>
      <c r="I192" s="206" t="s">
        <v>478</v>
      </c>
      <c r="J192" s="206" t="s">
        <v>480</v>
      </c>
      <c r="K192" s="206" t="s">
        <v>481</v>
      </c>
      <c r="L192" s="206" t="s">
        <v>482</v>
      </c>
      <c r="M192" s="198" t="s">
        <v>483</v>
      </c>
    </row>
    <row r="193" spans="1:15" s="10" customFormat="1" ht="15" customHeight="1" thickBot="1">
      <c r="A193" s="207">
        <f>SUM(B193:M193)</f>
        <v>1</v>
      </c>
      <c r="B193" s="199">
        <v>0</v>
      </c>
      <c r="C193" s="199">
        <v>0</v>
      </c>
      <c r="D193" s="203">
        <v>0.2</v>
      </c>
      <c r="E193" s="203">
        <v>0.2</v>
      </c>
      <c r="F193" s="203">
        <v>0.2</v>
      </c>
      <c r="G193" s="203">
        <v>0.2</v>
      </c>
      <c r="H193" s="203">
        <v>0.2</v>
      </c>
      <c r="I193" s="199">
        <v>0</v>
      </c>
      <c r="J193" s="199">
        <v>0</v>
      </c>
      <c r="K193" s="199">
        <v>0</v>
      </c>
      <c r="L193" s="199">
        <v>0</v>
      </c>
      <c r="M193" s="200">
        <v>0</v>
      </c>
    </row>
    <row r="194" spans="1:15" s="10" customFormat="1" ht="16.5" customHeight="1" thickBot="1">
      <c r="A194" s="288" t="s">
        <v>2250</v>
      </c>
      <c r="B194" s="289"/>
      <c r="C194" s="289"/>
      <c r="D194" s="289"/>
      <c r="E194" s="289"/>
      <c r="F194" s="289"/>
      <c r="G194" s="289"/>
      <c r="H194" s="289"/>
      <c r="I194" s="289"/>
      <c r="J194" s="289"/>
      <c r="K194" s="289"/>
      <c r="L194" s="289"/>
      <c r="M194" s="290"/>
    </row>
    <row r="195" spans="1:15" s="10" customFormat="1" ht="16.5" customHeight="1">
      <c r="A195" s="194" t="s">
        <v>2250</v>
      </c>
      <c r="B195" s="213">
        <v>6</v>
      </c>
      <c r="C195" s="352" t="s">
        <v>2340</v>
      </c>
      <c r="D195" s="352"/>
      <c r="E195" s="352"/>
      <c r="F195" s="352"/>
      <c r="G195" s="352"/>
      <c r="H195" s="352"/>
      <c r="I195" s="352"/>
      <c r="J195" s="352"/>
      <c r="K195" s="352"/>
      <c r="L195" s="352"/>
      <c r="M195" s="353"/>
      <c r="N195" s="240">
        <v>500000</v>
      </c>
      <c r="O195" s="10" t="s">
        <v>2342</v>
      </c>
    </row>
    <row r="196" spans="1:15" s="10" customFormat="1" ht="16.5" customHeight="1">
      <c r="A196" s="196" t="s">
        <v>470</v>
      </c>
      <c r="B196" s="193"/>
      <c r="C196" s="305" t="s">
        <v>2299</v>
      </c>
      <c r="D196" s="305"/>
      <c r="E196" s="305"/>
      <c r="F196" s="305"/>
      <c r="G196" s="305"/>
      <c r="H196" s="305"/>
      <c r="I196" s="305"/>
      <c r="J196" s="305"/>
      <c r="K196" s="305"/>
      <c r="L196" s="305"/>
      <c r="M196" s="306"/>
      <c r="N196" s="240"/>
    </row>
    <row r="197" spans="1:15" s="10" customFormat="1" ht="16.5" customHeight="1">
      <c r="A197" s="196" t="s">
        <v>471</v>
      </c>
      <c r="B197" s="193"/>
      <c r="C197" s="299">
        <v>30</v>
      </c>
      <c r="D197" s="299"/>
      <c r="E197" s="299"/>
      <c r="F197" s="299"/>
      <c r="G197" s="299"/>
      <c r="H197" s="299"/>
      <c r="I197" s="299"/>
      <c r="J197" s="299"/>
      <c r="K197" s="299"/>
      <c r="L197" s="299"/>
      <c r="M197" s="300"/>
    </row>
    <row r="198" spans="1:15" s="10" customFormat="1" ht="16.5" customHeight="1">
      <c r="A198" s="310" t="s">
        <v>472</v>
      </c>
      <c r="B198" s="313"/>
      <c r="C198" s="316" t="s">
        <v>2315</v>
      </c>
      <c r="D198" s="316"/>
      <c r="E198" s="316"/>
      <c r="F198" s="316"/>
      <c r="G198" s="316"/>
      <c r="H198" s="316"/>
      <c r="I198" s="316"/>
      <c r="J198" s="316"/>
      <c r="K198" s="316"/>
      <c r="L198" s="316"/>
      <c r="M198" s="317"/>
    </row>
    <row r="199" spans="1:15" s="10" customFormat="1" ht="15.75" customHeight="1">
      <c r="A199" s="311"/>
      <c r="B199" s="314"/>
      <c r="C199" s="316" t="s">
        <v>2316</v>
      </c>
      <c r="D199" s="316"/>
      <c r="E199" s="316"/>
      <c r="F199" s="316"/>
      <c r="G199" s="316"/>
      <c r="H199" s="316"/>
      <c r="I199" s="316"/>
      <c r="J199" s="316"/>
      <c r="K199" s="316"/>
      <c r="L199" s="316"/>
      <c r="M199" s="317"/>
    </row>
    <row r="200" spans="1:15" s="10" customFormat="1" ht="15.75" customHeight="1">
      <c r="A200" s="311"/>
      <c r="B200" s="314"/>
      <c r="C200" s="316" t="s">
        <v>2317</v>
      </c>
      <c r="D200" s="316"/>
      <c r="E200" s="316"/>
      <c r="F200" s="316"/>
      <c r="G200" s="316"/>
      <c r="H200" s="316"/>
      <c r="I200" s="316"/>
      <c r="J200" s="316"/>
      <c r="K200" s="316"/>
      <c r="L200" s="316"/>
      <c r="M200" s="317"/>
    </row>
    <row r="201" spans="1:15" s="10" customFormat="1" ht="15.75" customHeight="1">
      <c r="A201" s="311"/>
      <c r="B201" s="314"/>
      <c r="C201" s="354" t="s">
        <v>2359</v>
      </c>
      <c r="D201" s="358"/>
      <c r="E201" s="358"/>
      <c r="F201" s="358"/>
      <c r="G201" s="358"/>
      <c r="H201" s="358"/>
      <c r="I201" s="358"/>
      <c r="J201" s="358"/>
      <c r="K201" s="358"/>
      <c r="L201" s="358"/>
      <c r="M201" s="359"/>
    </row>
    <row r="202" spans="1:15" s="10" customFormat="1" ht="15.75" customHeight="1">
      <c r="A202" s="311"/>
      <c r="B202" s="314"/>
      <c r="C202" s="294" t="s">
        <v>2318</v>
      </c>
      <c r="D202" s="294"/>
      <c r="E202" s="294"/>
      <c r="F202" s="294"/>
      <c r="G202" s="294"/>
      <c r="H202" s="294"/>
      <c r="I202" s="294"/>
      <c r="J202" s="294"/>
      <c r="K202" s="294"/>
      <c r="L202" s="294"/>
      <c r="M202" s="295"/>
    </row>
    <row r="203" spans="1:15" s="10" customFormat="1" ht="15.75" customHeight="1">
      <c r="A203" s="311"/>
      <c r="B203" s="314"/>
      <c r="C203" s="294" t="s">
        <v>2319</v>
      </c>
      <c r="D203" s="294"/>
      <c r="E203" s="294"/>
      <c r="F203" s="294"/>
      <c r="G203" s="294"/>
      <c r="H203" s="294"/>
      <c r="I203" s="294"/>
      <c r="J203" s="294"/>
      <c r="K203" s="294"/>
      <c r="L203" s="294"/>
      <c r="M203" s="295"/>
    </row>
    <row r="204" spans="1:15" s="10" customFormat="1" ht="15.75" customHeight="1">
      <c r="A204" s="196" t="s">
        <v>29</v>
      </c>
      <c r="B204" s="210" t="s">
        <v>475</v>
      </c>
      <c r="C204" s="282" t="s">
        <v>2320</v>
      </c>
      <c r="D204" s="283"/>
      <c r="E204" s="283"/>
      <c r="F204" s="283"/>
      <c r="G204" s="283"/>
      <c r="H204" s="283"/>
      <c r="I204" s="283"/>
      <c r="J204" s="283"/>
      <c r="K204" s="283"/>
      <c r="L204" s="283"/>
      <c r="M204" s="283"/>
    </row>
    <row r="205" spans="1:15" s="10" customFormat="1" ht="15" customHeight="1" thickBot="1">
      <c r="A205" s="207">
        <f>SUM(B205:M205)</f>
        <v>0.33333000000000002</v>
      </c>
      <c r="B205" s="208">
        <v>0.33333000000000002</v>
      </c>
      <c r="C205" s="282" t="s">
        <v>2321</v>
      </c>
      <c r="D205" s="283"/>
      <c r="E205" s="283"/>
      <c r="F205" s="283"/>
      <c r="G205" s="283"/>
      <c r="H205" s="283"/>
      <c r="I205" s="283"/>
      <c r="J205" s="283"/>
      <c r="K205" s="283"/>
      <c r="L205" s="283"/>
      <c r="M205" s="283"/>
    </row>
    <row r="206" spans="1:15" s="10" customFormat="1" ht="18" customHeight="1">
      <c r="A206" s="212"/>
      <c r="B206" s="192"/>
      <c r="C206" s="210" t="s">
        <v>476</v>
      </c>
      <c r="D206" s="210" t="s">
        <v>477</v>
      </c>
      <c r="E206" s="210" t="s">
        <v>478</v>
      </c>
      <c r="F206" s="210" t="s">
        <v>477</v>
      </c>
      <c r="G206" s="210" t="s">
        <v>479</v>
      </c>
      <c r="H206" s="210" t="s">
        <v>479</v>
      </c>
      <c r="I206" s="210" t="s">
        <v>478</v>
      </c>
      <c r="J206" s="210" t="s">
        <v>480</v>
      </c>
      <c r="K206" s="210" t="s">
        <v>481</v>
      </c>
      <c r="L206" s="210" t="s">
        <v>482</v>
      </c>
      <c r="M206" s="198" t="s">
        <v>483</v>
      </c>
    </row>
    <row r="207" spans="1:15" s="10" customFormat="1" ht="20.25" customHeight="1" thickBot="1">
      <c r="A207" s="2" t="s">
        <v>1925</v>
      </c>
      <c r="B207" s="192"/>
      <c r="C207" s="208">
        <v>0.3</v>
      </c>
      <c r="D207" s="208">
        <v>0.3</v>
      </c>
      <c r="E207" s="203">
        <v>0.3</v>
      </c>
      <c r="F207" s="203">
        <v>0.1</v>
      </c>
      <c r="G207" s="203">
        <v>0</v>
      </c>
      <c r="H207" s="203">
        <v>0</v>
      </c>
      <c r="I207" s="199">
        <v>0</v>
      </c>
      <c r="J207" s="199">
        <v>0</v>
      </c>
      <c r="K207" s="199">
        <v>0</v>
      </c>
      <c r="L207" s="199">
        <v>0</v>
      </c>
      <c r="M207" s="200">
        <v>0</v>
      </c>
    </row>
    <row r="208" spans="1:15" s="10" customFormat="1" ht="16.5" customHeight="1" thickBot="1">
      <c r="A208" s="248" t="s">
        <v>2251</v>
      </c>
      <c r="B208" s="249"/>
      <c r="C208" s="249"/>
      <c r="D208" s="249"/>
      <c r="E208" s="249"/>
      <c r="F208" s="249"/>
      <c r="G208" s="249"/>
      <c r="H208" s="249"/>
      <c r="I208" s="249"/>
      <c r="J208" s="249"/>
      <c r="K208" s="249"/>
      <c r="L208" s="249"/>
      <c r="M208" s="250"/>
    </row>
    <row r="209" spans="1:15" s="10" customFormat="1" ht="15.75">
      <c r="A209" s="194" t="s">
        <v>2252</v>
      </c>
      <c r="B209" s="221">
        <v>7</v>
      </c>
      <c r="C209" s="303" t="s">
        <v>2322</v>
      </c>
      <c r="D209" s="303"/>
      <c r="E209" s="303"/>
      <c r="F209" s="303"/>
      <c r="G209" s="303"/>
      <c r="H209" s="303"/>
      <c r="I209" s="303"/>
      <c r="J209" s="303"/>
      <c r="K209" s="303"/>
      <c r="L209" s="303"/>
      <c r="M209" s="304"/>
      <c r="N209" s="255">
        <v>100000</v>
      </c>
      <c r="O209" s="10" t="s">
        <v>2377</v>
      </c>
    </row>
    <row r="210" spans="1:15" s="10" customFormat="1" ht="31.5">
      <c r="A210" s="196" t="s">
        <v>470</v>
      </c>
      <c r="B210" s="193"/>
      <c r="C210" s="305" t="s">
        <v>2280</v>
      </c>
      <c r="D210" s="305"/>
      <c r="E210" s="305"/>
      <c r="F210" s="305"/>
      <c r="G210" s="305"/>
      <c r="H210" s="305"/>
      <c r="I210" s="305"/>
      <c r="J210" s="305"/>
      <c r="K210" s="305"/>
      <c r="L210" s="305"/>
      <c r="M210" s="306"/>
    </row>
    <row r="211" spans="1:15" s="10" customFormat="1" ht="15.75">
      <c r="A211" s="196" t="s">
        <v>471</v>
      </c>
      <c r="B211" s="193"/>
      <c r="C211" s="299">
        <v>400</v>
      </c>
      <c r="D211" s="299"/>
      <c r="E211" s="299"/>
      <c r="F211" s="299"/>
      <c r="G211" s="299"/>
      <c r="H211" s="299"/>
      <c r="I211" s="299"/>
      <c r="J211" s="299"/>
      <c r="K211" s="299"/>
      <c r="L211" s="299"/>
      <c r="M211" s="300"/>
    </row>
    <row r="212" spans="1:15" s="10" customFormat="1" ht="15.75">
      <c r="A212" s="310" t="s">
        <v>472</v>
      </c>
      <c r="B212" s="313"/>
      <c r="C212" s="294" t="s">
        <v>2323</v>
      </c>
      <c r="D212" s="294"/>
      <c r="E212" s="294"/>
      <c r="F212" s="294"/>
      <c r="G212" s="294"/>
      <c r="H212" s="294"/>
      <c r="I212" s="294"/>
      <c r="J212" s="294"/>
      <c r="K212" s="294"/>
      <c r="L212" s="294"/>
      <c r="M212" s="295"/>
    </row>
    <row r="213" spans="1:15" s="10" customFormat="1" ht="15.75">
      <c r="A213" s="311"/>
      <c r="B213" s="314"/>
      <c r="C213" s="294" t="s">
        <v>2324</v>
      </c>
      <c r="D213" s="294"/>
      <c r="E213" s="294"/>
      <c r="F213" s="294"/>
      <c r="G213" s="294"/>
      <c r="H213" s="294"/>
      <c r="I213" s="294"/>
      <c r="J213" s="294"/>
      <c r="K213" s="294"/>
      <c r="L213" s="294"/>
      <c r="M213" s="295"/>
    </row>
    <row r="214" spans="1:15" s="10" customFormat="1" ht="15.75">
      <c r="A214" s="311"/>
      <c r="B214" s="314"/>
      <c r="C214" s="294" t="s">
        <v>2259</v>
      </c>
      <c r="D214" s="294"/>
      <c r="E214" s="294"/>
      <c r="F214" s="294"/>
      <c r="G214" s="294"/>
      <c r="H214" s="294"/>
      <c r="I214" s="294"/>
      <c r="J214" s="294"/>
      <c r="K214" s="294"/>
      <c r="L214" s="294"/>
      <c r="M214" s="295"/>
    </row>
    <row r="215" spans="1:15" s="10" customFormat="1" ht="15.75" customHeight="1">
      <c r="A215" s="311"/>
      <c r="B215" s="314"/>
      <c r="C215" s="354" t="s">
        <v>2261</v>
      </c>
      <c r="D215" s="355"/>
      <c r="E215" s="355"/>
      <c r="F215" s="355"/>
      <c r="G215" s="355"/>
      <c r="H215" s="355"/>
      <c r="I215" s="355"/>
      <c r="J215" s="355"/>
      <c r="K215" s="355"/>
      <c r="L215" s="355"/>
      <c r="M215" s="356"/>
    </row>
    <row r="216" spans="1:15" s="10" customFormat="1" ht="16.5" customHeight="1">
      <c r="A216" s="311"/>
      <c r="B216" s="314"/>
      <c r="C216" s="354" t="s">
        <v>2260</v>
      </c>
      <c r="D216" s="355"/>
      <c r="E216" s="355"/>
      <c r="F216" s="355"/>
      <c r="G216" s="355"/>
      <c r="H216" s="355"/>
      <c r="I216" s="355"/>
      <c r="J216" s="355"/>
      <c r="K216" s="355"/>
      <c r="L216" s="355"/>
      <c r="M216" s="356"/>
    </row>
    <row r="217" spans="1:15" s="10" customFormat="1" ht="17.25" customHeight="1">
      <c r="A217" s="311"/>
      <c r="B217" s="314"/>
      <c r="C217" s="301" t="s">
        <v>2281</v>
      </c>
      <c r="D217" s="301"/>
      <c r="E217" s="301"/>
      <c r="F217" s="301"/>
      <c r="G217" s="301"/>
      <c r="H217" s="301"/>
      <c r="I217" s="301"/>
      <c r="J217" s="301"/>
      <c r="K217" s="301"/>
      <c r="L217" s="301"/>
      <c r="M217" s="302"/>
    </row>
    <row r="218" spans="1:15" s="10" customFormat="1" ht="15.75" customHeight="1">
      <c r="A218" s="312"/>
      <c r="B218" s="315"/>
      <c r="C218" s="301"/>
      <c r="D218" s="301"/>
      <c r="E218" s="301"/>
      <c r="F218" s="301"/>
      <c r="G218" s="301"/>
      <c r="H218" s="301"/>
      <c r="I218" s="301"/>
      <c r="J218" s="301"/>
      <c r="K218" s="301"/>
      <c r="L218" s="301"/>
      <c r="M218" s="302"/>
    </row>
    <row r="219" spans="1:15" s="10" customFormat="1" ht="15.75">
      <c r="A219" s="196" t="s">
        <v>29</v>
      </c>
      <c r="B219" s="197" t="s">
        <v>475</v>
      </c>
      <c r="C219" s="197" t="s">
        <v>476</v>
      </c>
      <c r="D219" s="197" t="s">
        <v>477</v>
      </c>
      <c r="E219" s="197" t="s">
        <v>478</v>
      </c>
      <c r="F219" s="197" t="s">
        <v>477</v>
      </c>
      <c r="G219" s="197" t="s">
        <v>479</v>
      </c>
      <c r="H219" s="197" t="s">
        <v>479</v>
      </c>
      <c r="I219" s="197" t="s">
        <v>478</v>
      </c>
      <c r="J219" s="197" t="s">
        <v>480</v>
      </c>
      <c r="K219" s="197" t="s">
        <v>481</v>
      </c>
      <c r="L219" s="197" t="s">
        <v>482</v>
      </c>
      <c r="M219" s="198" t="s">
        <v>483</v>
      </c>
    </row>
    <row r="220" spans="1:15" s="10" customFormat="1" ht="16.5" thickBot="1">
      <c r="A220" s="207">
        <f>SUM(B220:M220)</f>
        <v>0.99999999999999989</v>
      </c>
      <c r="B220" s="231"/>
      <c r="C220" s="231">
        <v>0.1</v>
      </c>
      <c r="D220" s="231">
        <v>0.1</v>
      </c>
      <c r="E220" s="231">
        <v>0.1</v>
      </c>
      <c r="F220" s="231">
        <v>0.1</v>
      </c>
      <c r="G220" s="231">
        <v>0.1</v>
      </c>
      <c r="H220" s="231">
        <v>0.1</v>
      </c>
      <c r="I220" s="231">
        <v>0.1</v>
      </c>
      <c r="J220" s="231">
        <v>0.1</v>
      </c>
      <c r="K220" s="231">
        <v>0.1</v>
      </c>
      <c r="L220" s="231">
        <v>0.1</v>
      </c>
      <c r="M220" s="231">
        <v>0</v>
      </c>
    </row>
    <row r="221" spans="1:15" s="10" customFormat="1" ht="16.5" thickBot="1">
      <c r="A221" s="2" t="s">
        <v>1925</v>
      </c>
      <c r="B221" s="204"/>
      <c r="C221" s="204"/>
      <c r="D221" s="204"/>
      <c r="E221" s="205"/>
      <c r="F221" s="204"/>
      <c r="G221" s="204"/>
      <c r="H221" s="204"/>
      <c r="I221" s="204"/>
      <c r="J221" s="204"/>
      <c r="K221" s="204"/>
      <c r="L221" s="204"/>
      <c r="M221" s="15"/>
    </row>
    <row r="222" spans="1:15" s="10" customFormat="1" ht="16.5" customHeight="1" thickBot="1">
      <c r="A222" s="248" t="s">
        <v>2256</v>
      </c>
      <c r="B222" s="249"/>
      <c r="C222" s="249"/>
      <c r="D222" s="249"/>
      <c r="E222" s="249"/>
      <c r="F222" s="249"/>
      <c r="G222" s="249"/>
      <c r="H222" s="249"/>
      <c r="I222" s="249"/>
      <c r="J222" s="249"/>
      <c r="K222" s="249"/>
      <c r="L222" s="249"/>
      <c r="M222" s="250"/>
    </row>
    <row r="223" spans="1:15" s="10" customFormat="1" ht="31.5" customHeight="1">
      <c r="A223" s="194" t="s">
        <v>2266</v>
      </c>
      <c r="B223" s="213">
        <v>8</v>
      </c>
      <c r="C223" s="303" t="s">
        <v>2361</v>
      </c>
      <c r="D223" s="303"/>
      <c r="E223" s="303"/>
      <c r="F223" s="303"/>
      <c r="G223" s="303"/>
      <c r="H223" s="303"/>
      <c r="I223" s="303"/>
      <c r="J223" s="303"/>
      <c r="K223" s="303"/>
      <c r="L223" s="303"/>
      <c r="M223" s="304"/>
    </row>
    <row r="224" spans="1:15" s="10" customFormat="1" ht="31.5">
      <c r="A224" s="196" t="s">
        <v>470</v>
      </c>
      <c r="B224" s="214"/>
      <c r="C224" s="305" t="s">
        <v>2341</v>
      </c>
      <c r="D224" s="305"/>
      <c r="E224" s="305"/>
      <c r="F224" s="305"/>
      <c r="G224" s="305"/>
      <c r="H224" s="305"/>
      <c r="I224" s="305"/>
      <c r="J224" s="305"/>
      <c r="K224" s="305"/>
      <c r="L224" s="305"/>
      <c r="M224" s="306"/>
      <c r="N224" s="255">
        <v>500000</v>
      </c>
      <c r="O224" s="10" t="s">
        <v>2369</v>
      </c>
    </row>
    <row r="225" spans="1:15" s="10" customFormat="1" ht="15.75" customHeight="1">
      <c r="A225" s="196" t="s">
        <v>471</v>
      </c>
      <c r="B225" s="193"/>
      <c r="C225" s="299">
        <v>20</v>
      </c>
      <c r="D225" s="299"/>
      <c r="E225" s="299"/>
      <c r="F225" s="299"/>
      <c r="G225" s="299"/>
      <c r="H225" s="299"/>
      <c r="I225" s="299"/>
      <c r="J225" s="299"/>
      <c r="K225" s="299"/>
      <c r="L225" s="299"/>
      <c r="M225" s="300"/>
    </row>
    <row r="226" spans="1:15" s="10" customFormat="1" ht="15.75" customHeight="1">
      <c r="A226" s="273" t="s">
        <v>472</v>
      </c>
      <c r="B226" s="313"/>
      <c r="C226" s="316" t="s">
        <v>2362</v>
      </c>
      <c r="D226" s="316"/>
      <c r="E226" s="316"/>
      <c r="F226" s="316"/>
      <c r="G226" s="316"/>
      <c r="H226" s="316"/>
      <c r="I226" s="316"/>
      <c r="J226" s="316"/>
      <c r="K226" s="316"/>
      <c r="L226" s="316"/>
      <c r="M226" s="317"/>
    </row>
    <row r="227" spans="1:15" s="10" customFormat="1" ht="15.75" customHeight="1">
      <c r="A227" s="274"/>
      <c r="B227" s="314"/>
      <c r="C227" s="354" t="s">
        <v>2286</v>
      </c>
      <c r="D227" s="358"/>
      <c r="E227" s="358"/>
      <c r="F227" s="358"/>
      <c r="G227" s="358"/>
      <c r="H227" s="358"/>
      <c r="I227" s="358"/>
      <c r="J227" s="358"/>
      <c r="K227" s="358"/>
      <c r="L227" s="358"/>
      <c r="M227" s="359"/>
    </row>
    <row r="228" spans="1:15" s="10" customFormat="1" ht="15.75">
      <c r="A228" s="274"/>
      <c r="B228" s="314"/>
      <c r="C228" s="294" t="s">
        <v>2287</v>
      </c>
      <c r="D228" s="294"/>
      <c r="E228" s="294"/>
      <c r="F228" s="294"/>
      <c r="G228" s="294"/>
      <c r="H228" s="294"/>
      <c r="I228" s="294"/>
      <c r="J228" s="294"/>
      <c r="K228" s="294"/>
      <c r="L228" s="294"/>
      <c r="M228" s="295"/>
    </row>
    <row r="229" spans="1:15" s="10" customFormat="1" ht="15.75">
      <c r="A229" s="274"/>
      <c r="B229" s="314"/>
      <c r="C229" s="294" t="s">
        <v>2268</v>
      </c>
      <c r="D229" s="294"/>
      <c r="E229" s="294"/>
      <c r="F229" s="294"/>
      <c r="G229" s="294"/>
      <c r="H229" s="294"/>
      <c r="I229" s="294"/>
      <c r="J229" s="294"/>
      <c r="K229" s="294"/>
      <c r="L229" s="294"/>
      <c r="M229" s="295"/>
    </row>
    <row r="230" spans="1:15" s="10" customFormat="1">
      <c r="A230" s="357"/>
      <c r="B230" s="315"/>
      <c r="C230" s="282" t="s">
        <v>2288</v>
      </c>
      <c r="D230" s="283"/>
      <c r="E230" s="283"/>
      <c r="F230" s="283"/>
      <c r="G230" s="283"/>
      <c r="H230" s="283"/>
      <c r="I230" s="283"/>
      <c r="J230" s="283"/>
      <c r="K230" s="283"/>
      <c r="L230" s="283"/>
      <c r="M230" s="283"/>
    </row>
    <row r="231" spans="1:15" s="10" customFormat="1" ht="15.75">
      <c r="A231" s="196" t="s">
        <v>29</v>
      </c>
      <c r="B231" s="210" t="s">
        <v>475</v>
      </c>
      <c r="C231" s="282" t="s">
        <v>2298</v>
      </c>
      <c r="D231" s="283"/>
      <c r="E231" s="283"/>
      <c r="F231" s="283"/>
      <c r="G231" s="283"/>
      <c r="H231" s="283"/>
      <c r="I231" s="283"/>
      <c r="J231" s="283"/>
      <c r="K231" s="283"/>
      <c r="L231" s="283"/>
      <c r="M231" s="283"/>
    </row>
    <row r="232" spans="1:15" s="10" customFormat="1" ht="16.5" thickBot="1">
      <c r="A232" s="207">
        <v>1</v>
      </c>
      <c r="B232" s="199">
        <v>0</v>
      </c>
      <c r="C232" s="203">
        <v>0.3</v>
      </c>
      <c r="D232" s="203">
        <v>0.3</v>
      </c>
      <c r="E232" s="229">
        <v>0.4</v>
      </c>
      <c r="F232" s="229"/>
      <c r="G232" s="229"/>
      <c r="H232" s="229"/>
      <c r="I232" s="199">
        <v>0</v>
      </c>
      <c r="J232" s="199">
        <v>0</v>
      </c>
      <c r="K232" s="199">
        <v>0</v>
      </c>
      <c r="L232" s="199">
        <v>0</v>
      </c>
      <c r="M232" s="200">
        <v>0</v>
      </c>
    </row>
    <row r="233" spans="1:15" s="10" customFormat="1" ht="16.5" customHeight="1" thickBot="1">
      <c r="A233" s="246"/>
      <c r="B233" s="204"/>
      <c r="C233" s="247"/>
      <c r="D233" s="247"/>
      <c r="E233" s="204"/>
      <c r="F233" s="204"/>
      <c r="G233" s="204"/>
      <c r="H233" s="204"/>
      <c r="I233" s="204"/>
      <c r="J233" s="204"/>
      <c r="K233" s="204"/>
      <c r="L233" s="204"/>
      <c r="M233" s="15"/>
    </row>
    <row r="234" spans="1:15" s="10" customFormat="1" ht="15.75" customHeight="1" thickBot="1">
      <c r="A234" s="246"/>
      <c r="B234" s="204"/>
      <c r="C234" s="247"/>
      <c r="D234" s="247"/>
      <c r="E234" s="204"/>
      <c r="F234" s="204"/>
      <c r="G234" s="204"/>
      <c r="H234" s="204"/>
      <c r="I234" s="204"/>
      <c r="J234" s="204"/>
      <c r="K234" s="204"/>
      <c r="L234" s="204"/>
      <c r="M234" s="15"/>
    </row>
    <row r="235" spans="1:15" s="10" customFormat="1" ht="32.25" thickBot="1">
      <c r="A235" s="252" t="s">
        <v>2266</v>
      </c>
      <c r="B235" s="253"/>
      <c r="C235" s="253"/>
      <c r="D235" s="253"/>
      <c r="E235" s="253"/>
      <c r="F235" s="253"/>
      <c r="G235" s="253"/>
      <c r="H235" s="253"/>
      <c r="I235" s="253"/>
      <c r="J235" s="253"/>
      <c r="K235" s="253"/>
      <c r="L235" s="253"/>
      <c r="M235" s="254"/>
    </row>
    <row r="236" spans="1:15" s="10" customFormat="1" ht="31.5">
      <c r="A236" s="194" t="s">
        <v>2267</v>
      </c>
      <c r="B236" s="213">
        <v>9</v>
      </c>
      <c r="C236" s="303" t="s">
        <v>2343</v>
      </c>
      <c r="D236" s="303"/>
      <c r="E236" s="303"/>
      <c r="F236" s="303"/>
      <c r="G236" s="303"/>
      <c r="H236" s="303"/>
      <c r="I236" s="303"/>
      <c r="J236" s="303"/>
      <c r="K236" s="303"/>
      <c r="L236" s="303"/>
      <c r="M236" s="304"/>
      <c r="N236" s="255">
        <v>300000</v>
      </c>
      <c r="O236" s="10" t="s">
        <v>2370</v>
      </c>
    </row>
    <row r="237" spans="1:15" s="10" customFormat="1" ht="15.75" customHeight="1">
      <c r="A237" s="196" t="s">
        <v>470</v>
      </c>
      <c r="B237" s="214"/>
      <c r="C237" s="305" t="s">
        <v>2255</v>
      </c>
      <c r="D237" s="305"/>
      <c r="E237" s="305"/>
      <c r="F237" s="305"/>
      <c r="G237" s="305"/>
      <c r="H237" s="305"/>
      <c r="I237" s="305"/>
      <c r="J237" s="305"/>
      <c r="K237" s="305"/>
      <c r="L237" s="305"/>
      <c r="M237" s="306"/>
    </row>
    <row r="238" spans="1:15" s="10" customFormat="1" ht="15.75">
      <c r="A238" s="196" t="s">
        <v>471</v>
      </c>
      <c r="B238" s="193"/>
      <c r="C238" s="299">
        <v>10</v>
      </c>
      <c r="D238" s="299"/>
      <c r="E238" s="299"/>
      <c r="F238" s="299"/>
      <c r="G238" s="299"/>
      <c r="H238" s="299"/>
      <c r="I238" s="299"/>
      <c r="J238" s="299"/>
      <c r="K238" s="299"/>
      <c r="L238" s="299"/>
      <c r="M238" s="300"/>
    </row>
    <row r="239" spans="1:15" s="10" customFormat="1" ht="15.75">
      <c r="A239" s="273" t="s">
        <v>472</v>
      </c>
      <c r="B239" s="313"/>
      <c r="C239" s="316" t="s">
        <v>2344</v>
      </c>
      <c r="D239" s="316"/>
      <c r="E239" s="316"/>
      <c r="F239" s="316"/>
      <c r="G239" s="316"/>
      <c r="H239" s="316"/>
      <c r="I239" s="316"/>
      <c r="J239" s="316"/>
      <c r="K239" s="316"/>
      <c r="L239" s="316"/>
      <c r="M239" s="317"/>
    </row>
    <row r="240" spans="1:15" s="10" customFormat="1" ht="15.75">
      <c r="A240" s="274"/>
      <c r="B240" s="314"/>
      <c r="C240" s="354" t="s">
        <v>2290</v>
      </c>
      <c r="D240" s="358"/>
      <c r="E240" s="358"/>
      <c r="F240" s="358"/>
      <c r="G240" s="358"/>
      <c r="H240" s="358"/>
      <c r="I240" s="358"/>
      <c r="J240" s="358"/>
      <c r="K240" s="358"/>
      <c r="L240" s="358"/>
      <c r="M240" s="359"/>
    </row>
    <row r="241" spans="1:15" s="10" customFormat="1" ht="15.75">
      <c r="A241" s="274"/>
      <c r="B241" s="314"/>
      <c r="C241" s="294" t="s">
        <v>2287</v>
      </c>
      <c r="D241" s="294"/>
      <c r="E241" s="294"/>
      <c r="F241" s="294"/>
      <c r="G241" s="294"/>
      <c r="H241" s="294"/>
      <c r="I241" s="294"/>
      <c r="J241" s="294"/>
      <c r="K241" s="294"/>
      <c r="L241" s="294"/>
      <c r="M241" s="295"/>
    </row>
    <row r="242" spans="1:15" s="10" customFormat="1" ht="15.75">
      <c r="A242" s="357"/>
      <c r="B242" s="315"/>
      <c r="C242" s="294" t="s">
        <v>2268</v>
      </c>
      <c r="D242" s="294"/>
      <c r="E242" s="294"/>
      <c r="F242" s="294"/>
      <c r="G242" s="294"/>
      <c r="H242" s="294"/>
      <c r="I242" s="294"/>
      <c r="J242" s="294"/>
      <c r="K242" s="294"/>
      <c r="L242" s="294"/>
      <c r="M242" s="295"/>
    </row>
    <row r="243" spans="1:15" s="10" customFormat="1" ht="15.75">
      <c r="A243" s="196" t="s">
        <v>29</v>
      </c>
      <c r="B243" s="210" t="s">
        <v>475</v>
      </c>
      <c r="C243" s="282" t="s">
        <v>2285</v>
      </c>
      <c r="D243" s="283"/>
      <c r="E243" s="283"/>
      <c r="F243" s="283"/>
      <c r="G243" s="283"/>
      <c r="H243" s="283"/>
      <c r="I243" s="283"/>
      <c r="J243" s="283"/>
      <c r="K243" s="283"/>
      <c r="L243" s="283"/>
      <c r="M243" s="283"/>
    </row>
    <row r="244" spans="1:15" s="10" customFormat="1" ht="15.75">
      <c r="A244" s="256"/>
      <c r="B244" s="251"/>
      <c r="C244" s="282" t="s">
        <v>2289</v>
      </c>
      <c r="D244" s="283"/>
      <c r="E244" s="283"/>
      <c r="F244" s="283"/>
      <c r="G244" s="283"/>
      <c r="H244" s="283"/>
      <c r="I244" s="283"/>
      <c r="J244" s="283"/>
      <c r="K244" s="283"/>
      <c r="L244" s="283"/>
      <c r="M244" s="283"/>
    </row>
    <row r="245" spans="1:15" s="10" customFormat="1" ht="15.75">
      <c r="A245" s="256"/>
      <c r="B245" s="251" t="s">
        <v>475</v>
      </c>
      <c r="C245" s="241" t="s">
        <v>476</v>
      </c>
      <c r="D245" s="241" t="s">
        <v>477</v>
      </c>
      <c r="E245" s="241" t="s">
        <v>478</v>
      </c>
      <c r="F245" s="241" t="s">
        <v>477</v>
      </c>
      <c r="G245" s="241" t="s">
        <v>479</v>
      </c>
      <c r="H245" s="241" t="s">
        <v>479</v>
      </c>
      <c r="I245" s="241" t="s">
        <v>478</v>
      </c>
      <c r="J245" s="241" t="s">
        <v>480</v>
      </c>
      <c r="K245" s="241" t="s">
        <v>481</v>
      </c>
      <c r="L245" s="241" t="s">
        <v>482</v>
      </c>
      <c r="M245" s="241" t="s">
        <v>483</v>
      </c>
    </row>
    <row r="246" spans="1:15" s="10" customFormat="1" ht="16.5" customHeight="1" thickBot="1">
      <c r="A246" s="207">
        <v>1</v>
      </c>
      <c r="B246" s="199">
        <v>0</v>
      </c>
      <c r="C246" s="257"/>
      <c r="D246" s="257">
        <v>0</v>
      </c>
      <c r="E246" s="257">
        <v>0.3</v>
      </c>
      <c r="F246" s="257">
        <v>0.3</v>
      </c>
      <c r="G246" s="257">
        <v>0.3</v>
      </c>
      <c r="H246" s="257">
        <v>0.1</v>
      </c>
      <c r="I246" s="257"/>
      <c r="J246" s="257"/>
      <c r="K246" s="257"/>
      <c r="L246" s="257"/>
      <c r="M246" s="257"/>
    </row>
    <row r="247" spans="1:15" s="10" customFormat="1" ht="15.75" customHeight="1" thickBot="1">
      <c r="A247" s="252" t="s">
        <v>2267</v>
      </c>
      <c r="B247" s="253"/>
      <c r="C247" s="253"/>
      <c r="D247" s="253"/>
      <c r="E247" s="253"/>
      <c r="F247" s="253"/>
      <c r="G247" s="253"/>
      <c r="H247" s="253"/>
      <c r="I247" s="253"/>
      <c r="J247" s="253"/>
      <c r="K247" s="253"/>
      <c r="L247" s="253"/>
      <c r="M247" s="254"/>
    </row>
    <row r="248" spans="1:15" s="10" customFormat="1" ht="31.5">
      <c r="A248" s="194" t="s">
        <v>2300</v>
      </c>
      <c r="B248" s="213">
        <v>10</v>
      </c>
      <c r="C248" s="267" t="s">
        <v>2363</v>
      </c>
      <c r="D248" s="267"/>
      <c r="E248" s="267"/>
      <c r="F248" s="267"/>
      <c r="G248" s="267"/>
      <c r="H248" s="267"/>
      <c r="I248" s="267"/>
      <c r="J248" s="267"/>
      <c r="K248" s="267"/>
      <c r="L248" s="267"/>
      <c r="M248" s="268"/>
      <c r="N248" s="255">
        <v>350000</v>
      </c>
      <c r="O248" s="10" t="s">
        <v>2371</v>
      </c>
    </row>
    <row r="249" spans="1:15" s="10" customFormat="1" ht="31.5">
      <c r="A249" s="196" t="s">
        <v>470</v>
      </c>
      <c r="B249" s="214"/>
      <c r="C249" s="269" t="s">
        <v>2345</v>
      </c>
      <c r="D249" s="269"/>
      <c r="E249" s="269"/>
      <c r="F249" s="269"/>
      <c r="G249" s="269"/>
      <c r="H249" s="269"/>
      <c r="I249" s="269"/>
      <c r="J249" s="269"/>
      <c r="K249" s="269"/>
      <c r="L249" s="269"/>
      <c r="M249" s="270"/>
    </row>
    <row r="250" spans="1:15" s="10" customFormat="1" ht="15.75" customHeight="1">
      <c r="A250" s="196" t="s">
        <v>471</v>
      </c>
      <c r="B250" s="193"/>
      <c r="C250" s="281">
        <v>10000</v>
      </c>
      <c r="D250" s="271"/>
      <c r="E250" s="271"/>
      <c r="F250" s="271"/>
      <c r="G250" s="271"/>
      <c r="H250" s="271"/>
      <c r="I250" s="271"/>
      <c r="J250" s="271"/>
      <c r="K250" s="271"/>
      <c r="L250" s="271"/>
      <c r="M250" s="272"/>
    </row>
    <row r="251" spans="1:15" s="10" customFormat="1" ht="15" customHeight="1">
      <c r="A251" s="256"/>
      <c r="B251" s="201"/>
      <c r="C251" s="271" t="s">
        <v>2346</v>
      </c>
      <c r="D251" s="271"/>
      <c r="E251" s="271"/>
      <c r="F251" s="271"/>
      <c r="G251" s="271"/>
      <c r="H251" s="271"/>
      <c r="I251" s="271"/>
      <c r="J251" s="271"/>
      <c r="K251" s="271"/>
      <c r="L251" s="271"/>
      <c r="M251" s="272"/>
    </row>
    <row r="252" spans="1:15" s="10" customFormat="1" ht="15.75">
      <c r="A252" s="256"/>
      <c r="B252" s="201"/>
      <c r="C252" s="275" t="s">
        <v>2347</v>
      </c>
      <c r="D252" s="276"/>
      <c r="E252" s="276"/>
      <c r="F252" s="276"/>
      <c r="G252" s="276"/>
      <c r="H252" s="276"/>
      <c r="I252" s="276"/>
      <c r="J252" s="276"/>
      <c r="K252" s="276"/>
      <c r="L252" s="276"/>
      <c r="M252" s="277"/>
    </row>
    <row r="253" spans="1:15" s="10" customFormat="1" ht="15.75">
      <c r="A253" s="273" t="s">
        <v>472</v>
      </c>
      <c r="B253" s="201"/>
      <c r="C253" s="275" t="s">
        <v>2348</v>
      </c>
      <c r="D253" s="276"/>
      <c r="E253" s="276"/>
      <c r="F253" s="276"/>
      <c r="G253" s="276"/>
      <c r="H253" s="276"/>
      <c r="I253" s="276"/>
      <c r="J253" s="276"/>
      <c r="K253" s="276"/>
      <c r="L253" s="276"/>
      <c r="M253" s="277"/>
    </row>
    <row r="254" spans="1:15" s="10" customFormat="1" ht="15.75">
      <c r="A254" s="274"/>
      <c r="B254" s="201"/>
      <c r="C254" s="275" t="s">
        <v>2349</v>
      </c>
      <c r="D254" s="276"/>
      <c r="E254" s="276"/>
      <c r="F254" s="276"/>
      <c r="G254" s="276"/>
      <c r="H254" s="276"/>
      <c r="I254" s="276"/>
      <c r="J254" s="276"/>
      <c r="K254" s="276"/>
      <c r="L254" s="276"/>
      <c r="M254" s="277"/>
    </row>
    <row r="255" spans="1:15" s="10" customFormat="1" ht="15.75">
      <c r="A255" s="274"/>
      <c r="B255" s="201"/>
      <c r="C255" s="278" t="s">
        <v>2350</v>
      </c>
      <c r="D255" s="279"/>
      <c r="E255" s="279"/>
      <c r="F255" s="279"/>
      <c r="G255" s="279"/>
      <c r="H255" s="279"/>
      <c r="I255" s="279"/>
      <c r="J255" s="279"/>
      <c r="K255" s="279"/>
      <c r="L255" s="279"/>
      <c r="M255" s="280"/>
    </row>
    <row r="256" spans="1:15" s="10" customFormat="1" ht="15.75">
      <c r="A256" s="196" t="s">
        <v>29</v>
      </c>
      <c r="B256" s="210" t="s">
        <v>475</v>
      </c>
      <c r="C256" s="210" t="s">
        <v>476</v>
      </c>
      <c r="D256" s="210" t="s">
        <v>477</v>
      </c>
      <c r="E256" s="210" t="s">
        <v>478</v>
      </c>
      <c r="F256" s="210" t="s">
        <v>477</v>
      </c>
      <c r="G256" s="210" t="s">
        <v>479</v>
      </c>
      <c r="H256" s="210" t="s">
        <v>479</v>
      </c>
      <c r="I256" s="210" t="s">
        <v>478</v>
      </c>
      <c r="J256" s="210" t="s">
        <v>480</v>
      </c>
      <c r="K256" s="210" t="s">
        <v>481</v>
      </c>
      <c r="L256" s="210" t="s">
        <v>482</v>
      </c>
      <c r="M256" s="198" t="s">
        <v>483</v>
      </c>
    </row>
    <row r="257" spans="1:15" s="10" customFormat="1" ht="16.5" thickBot="1">
      <c r="A257" s="207">
        <v>1</v>
      </c>
      <c r="B257" s="203">
        <v>0.5</v>
      </c>
      <c r="C257" s="203">
        <v>0.5</v>
      </c>
      <c r="D257" s="203"/>
      <c r="E257" s="229"/>
      <c r="F257" s="229"/>
      <c r="G257" s="229"/>
      <c r="H257" s="229"/>
      <c r="I257" s="229"/>
      <c r="J257" s="229"/>
      <c r="K257" s="199">
        <v>0</v>
      </c>
      <c r="L257" s="199">
        <v>0</v>
      </c>
      <c r="M257" s="200">
        <v>0</v>
      </c>
    </row>
    <row r="258" spans="1:15" s="10" customFormat="1" ht="16.5" customHeight="1" thickBot="1">
      <c r="A258" s="252" t="s">
        <v>2300</v>
      </c>
      <c r="B258" s="253"/>
      <c r="C258" s="253"/>
      <c r="D258" s="253"/>
      <c r="E258" s="253"/>
      <c r="F258" s="253"/>
      <c r="G258" s="253"/>
      <c r="H258" s="253"/>
      <c r="I258" s="253"/>
      <c r="J258" s="253"/>
      <c r="K258" s="253"/>
      <c r="L258" s="253"/>
      <c r="M258" s="254"/>
    </row>
    <row r="259" spans="1:15" s="10" customFormat="1" ht="31.5">
      <c r="A259" s="194" t="s">
        <v>2301</v>
      </c>
      <c r="B259" s="213">
        <v>11</v>
      </c>
      <c r="C259" s="267" t="s">
        <v>2366</v>
      </c>
      <c r="D259" s="267"/>
      <c r="E259" s="267"/>
      <c r="F259" s="267"/>
      <c r="G259" s="267"/>
      <c r="H259" s="267"/>
      <c r="I259" s="267"/>
      <c r="J259" s="267"/>
      <c r="K259" s="267"/>
      <c r="L259" s="267"/>
      <c r="M259" s="268"/>
      <c r="N259" s="240">
        <v>400000</v>
      </c>
      <c r="O259" s="10" t="s">
        <v>2372</v>
      </c>
    </row>
    <row r="260" spans="1:15" s="10" customFormat="1" ht="31.5">
      <c r="A260" s="196" t="s">
        <v>470</v>
      </c>
      <c r="B260" s="214"/>
      <c r="C260" s="269" t="s">
        <v>2305</v>
      </c>
      <c r="D260" s="269"/>
      <c r="E260" s="269"/>
      <c r="F260" s="269"/>
      <c r="G260" s="269"/>
      <c r="H260" s="269"/>
      <c r="I260" s="269"/>
      <c r="J260" s="269"/>
      <c r="K260" s="269"/>
      <c r="L260" s="269"/>
      <c r="M260" s="270"/>
    </row>
    <row r="261" spans="1:15" s="10" customFormat="1" ht="15.75">
      <c r="A261" s="196" t="s">
        <v>471</v>
      </c>
      <c r="B261" s="193"/>
      <c r="C261" s="281">
        <v>250000</v>
      </c>
      <c r="D261" s="271"/>
      <c r="E261" s="271"/>
      <c r="F261" s="271"/>
      <c r="G261" s="271"/>
      <c r="H261" s="271"/>
      <c r="I261" s="271"/>
      <c r="J261" s="271"/>
      <c r="K261" s="271"/>
      <c r="L261" s="271"/>
      <c r="M261" s="272"/>
    </row>
    <row r="262" spans="1:15" s="10" customFormat="1" ht="15.75">
      <c r="A262" s="273" t="s">
        <v>472</v>
      </c>
      <c r="B262" s="201"/>
      <c r="C262" s="275" t="s">
        <v>2351</v>
      </c>
      <c r="D262" s="276"/>
      <c r="E262" s="276"/>
      <c r="F262" s="276"/>
      <c r="G262" s="276"/>
      <c r="H262" s="276"/>
      <c r="I262" s="276"/>
      <c r="J262" s="276"/>
      <c r="K262" s="276"/>
      <c r="L262" s="276"/>
      <c r="M262" s="277"/>
    </row>
    <row r="263" spans="1:15" s="10" customFormat="1" ht="15.75">
      <c r="A263" s="274"/>
      <c r="B263" s="201"/>
      <c r="C263" s="275" t="s">
        <v>2303</v>
      </c>
      <c r="D263" s="276"/>
      <c r="E263" s="276"/>
      <c r="F263" s="276"/>
      <c r="G263" s="276"/>
      <c r="H263" s="276"/>
      <c r="I263" s="276"/>
      <c r="J263" s="276"/>
      <c r="K263" s="276"/>
      <c r="L263" s="276"/>
      <c r="M263" s="277"/>
    </row>
    <row r="264" spans="1:15" s="10" customFormat="1" ht="15.75">
      <c r="A264" s="274"/>
      <c r="B264" s="201"/>
      <c r="C264" s="278" t="s">
        <v>2352</v>
      </c>
      <c r="D264" s="279"/>
      <c r="E264" s="279"/>
      <c r="F264" s="279"/>
      <c r="G264" s="279"/>
      <c r="H264" s="279"/>
      <c r="I264" s="279"/>
      <c r="J264" s="279"/>
      <c r="K264" s="279"/>
      <c r="L264" s="279"/>
      <c r="M264" s="280"/>
    </row>
    <row r="265" spans="1:15" s="10" customFormat="1" ht="15" customHeight="1">
      <c r="A265" s="274"/>
      <c r="B265" s="201"/>
      <c r="C265" s="278" t="s">
        <v>2353</v>
      </c>
      <c r="D265" s="279"/>
      <c r="E265" s="279"/>
      <c r="F265" s="279"/>
      <c r="G265" s="279"/>
      <c r="H265" s="279"/>
      <c r="I265" s="279"/>
      <c r="J265" s="279"/>
      <c r="K265" s="279"/>
      <c r="L265" s="279"/>
      <c r="M265" s="280"/>
    </row>
    <row r="266" spans="1:15" s="10" customFormat="1" ht="15.75" customHeight="1">
      <c r="A266" s="196" t="s">
        <v>29</v>
      </c>
      <c r="B266" s="210" t="s">
        <v>475</v>
      </c>
      <c r="C266" s="210" t="s">
        <v>476</v>
      </c>
      <c r="D266" s="210" t="s">
        <v>477</v>
      </c>
      <c r="E266" s="210" t="s">
        <v>478</v>
      </c>
      <c r="F266" s="210" t="s">
        <v>477</v>
      </c>
      <c r="G266" s="210" t="s">
        <v>479</v>
      </c>
      <c r="H266" s="210" t="s">
        <v>479</v>
      </c>
      <c r="I266" s="210" t="s">
        <v>478</v>
      </c>
      <c r="J266" s="210" t="s">
        <v>480</v>
      </c>
      <c r="K266" s="210" t="s">
        <v>481</v>
      </c>
      <c r="L266" s="210" t="s">
        <v>482</v>
      </c>
      <c r="M266" s="198" t="s">
        <v>483</v>
      </c>
    </row>
    <row r="267" spans="1:15" s="10" customFormat="1" ht="16.5" thickBot="1">
      <c r="A267" s="207">
        <v>1</v>
      </c>
      <c r="B267" s="199">
        <v>0</v>
      </c>
      <c r="C267" s="229">
        <v>0</v>
      </c>
      <c r="D267" s="229">
        <v>0.1</v>
      </c>
      <c r="E267" s="229">
        <v>0.1</v>
      </c>
      <c r="F267" s="229">
        <v>0.1</v>
      </c>
      <c r="G267" s="229">
        <v>0.2</v>
      </c>
      <c r="H267" s="229">
        <v>0.2</v>
      </c>
      <c r="I267" s="229">
        <v>0.1</v>
      </c>
      <c r="J267" s="229">
        <v>0.1</v>
      </c>
      <c r="K267" s="229">
        <v>0.1</v>
      </c>
      <c r="L267" s="199">
        <v>0</v>
      </c>
      <c r="M267" s="200">
        <v>0</v>
      </c>
    </row>
    <row r="268" spans="1:15" s="10" customFormat="1" ht="32.25" thickBot="1">
      <c r="A268" s="252" t="s">
        <v>2301</v>
      </c>
      <c r="B268" s="253"/>
      <c r="C268" s="253"/>
      <c r="D268" s="253"/>
      <c r="E268" s="253"/>
      <c r="F268" s="253"/>
      <c r="G268" s="253"/>
      <c r="H268" s="253"/>
      <c r="I268" s="253"/>
      <c r="J268" s="253"/>
      <c r="K268" s="253"/>
      <c r="L268" s="253"/>
      <c r="M268" s="254"/>
    </row>
    <row r="269" spans="1:15" s="10" customFormat="1" ht="16.5" customHeight="1">
      <c r="A269" s="194" t="s">
        <v>2302</v>
      </c>
      <c r="B269" s="213">
        <v>12</v>
      </c>
      <c r="C269" s="267" t="s">
        <v>2373</v>
      </c>
      <c r="D269" s="267"/>
      <c r="E269" s="267"/>
      <c r="F269" s="267"/>
      <c r="G269" s="267"/>
      <c r="H269" s="267"/>
      <c r="I269" s="267"/>
      <c r="J269" s="267"/>
      <c r="K269" s="267"/>
      <c r="L269" s="267"/>
      <c r="M269" s="268"/>
      <c r="N269" s="240">
        <v>500000</v>
      </c>
      <c r="O269" s="10" t="s">
        <v>2381</v>
      </c>
    </row>
    <row r="270" spans="1:15" s="10" customFormat="1" ht="31.5">
      <c r="A270" s="196" t="s">
        <v>470</v>
      </c>
      <c r="B270" s="214"/>
      <c r="C270" s="269" t="s">
        <v>2304</v>
      </c>
      <c r="D270" s="269"/>
      <c r="E270" s="269"/>
      <c r="F270" s="269"/>
      <c r="G270" s="269"/>
      <c r="H270" s="269"/>
      <c r="I270" s="269"/>
      <c r="J270" s="269"/>
      <c r="K270" s="269"/>
      <c r="L270" s="269"/>
      <c r="M270" s="270"/>
    </row>
    <row r="271" spans="1:15" s="10" customFormat="1" ht="15.75">
      <c r="A271" s="196" t="s">
        <v>471</v>
      </c>
      <c r="B271" s="193"/>
      <c r="C271" s="271">
        <v>100</v>
      </c>
      <c r="D271" s="271"/>
      <c r="E271" s="271"/>
      <c r="F271" s="271"/>
      <c r="G271" s="271"/>
      <c r="H271" s="271"/>
      <c r="I271" s="271"/>
      <c r="J271" s="271"/>
      <c r="K271" s="271"/>
      <c r="L271" s="271"/>
      <c r="M271" s="272"/>
    </row>
    <row r="272" spans="1:15" s="10" customFormat="1" ht="15.75">
      <c r="A272" s="273" t="s">
        <v>472</v>
      </c>
      <c r="B272" s="201"/>
      <c r="C272" s="275" t="s">
        <v>2327</v>
      </c>
      <c r="D272" s="276"/>
      <c r="E272" s="276"/>
      <c r="F272" s="276"/>
      <c r="G272" s="276"/>
      <c r="H272" s="276"/>
      <c r="I272" s="276"/>
      <c r="J272" s="276"/>
      <c r="K272" s="276"/>
      <c r="L272" s="276"/>
      <c r="M272" s="277"/>
    </row>
    <row r="273" spans="1:15" s="10" customFormat="1" ht="15.75">
      <c r="A273" s="274"/>
      <c r="B273" s="201"/>
      <c r="C273" s="275" t="s">
        <v>2306</v>
      </c>
      <c r="D273" s="276"/>
      <c r="E273" s="276"/>
      <c r="F273" s="276"/>
      <c r="G273" s="276"/>
      <c r="H273" s="276"/>
      <c r="I273" s="276"/>
      <c r="J273" s="276"/>
      <c r="K273" s="276"/>
      <c r="L273" s="276"/>
      <c r="M273" s="277"/>
    </row>
    <row r="274" spans="1:15" s="10" customFormat="1" ht="15" customHeight="1">
      <c r="A274" s="274"/>
      <c r="B274" s="201"/>
      <c r="C274" s="275" t="s">
        <v>2328</v>
      </c>
      <c r="D274" s="276"/>
      <c r="E274" s="276"/>
      <c r="F274" s="276"/>
      <c r="G274" s="276"/>
      <c r="H274" s="276"/>
      <c r="I274" s="276"/>
      <c r="J274" s="276"/>
      <c r="K274" s="276"/>
      <c r="L274" s="276"/>
      <c r="M274" s="277"/>
    </row>
    <row r="275" spans="1:15" s="10" customFormat="1" ht="15" customHeight="1">
      <c r="A275" s="274"/>
      <c r="B275" s="201"/>
      <c r="C275" s="275" t="s">
        <v>2329</v>
      </c>
      <c r="D275" s="276"/>
      <c r="E275" s="276"/>
      <c r="F275" s="276"/>
      <c r="G275" s="276"/>
      <c r="H275" s="276"/>
      <c r="I275" s="276"/>
      <c r="J275" s="276"/>
      <c r="K275" s="276"/>
      <c r="L275" s="276"/>
      <c r="M275" s="277"/>
    </row>
    <row r="276" spans="1:15" s="10" customFormat="1" ht="15.75" customHeight="1">
      <c r="A276" s="274"/>
      <c r="B276" s="201"/>
      <c r="C276" s="278" t="s">
        <v>2330</v>
      </c>
      <c r="D276" s="279"/>
      <c r="E276" s="279"/>
      <c r="F276" s="279"/>
      <c r="G276" s="279"/>
      <c r="H276" s="279"/>
      <c r="I276" s="279"/>
      <c r="J276" s="279"/>
      <c r="K276" s="279"/>
      <c r="L276" s="279"/>
      <c r="M276" s="280"/>
    </row>
    <row r="277" spans="1:15" s="10" customFormat="1" ht="15.75">
      <c r="A277" s="274"/>
      <c r="B277" s="201"/>
      <c r="C277" s="278"/>
      <c r="D277" s="279"/>
      <c r="E277" s="279"/>
      <c r="F277" s="279"/>
      <c r="G277" s="279"/>
      <c r="H277" s="279"/>
      <c r="I277" s="279"/>
      <c r="J277" s="279"/>
      <c r="K277" s="279"/>
      <c r="L277" s="279"/>
      <c r="M277" s="280"/>
    </row>
    <row r="278" spans="1:15" s="10" customFormat="1" ht="15.75">
      <c r="A278" s="193" t="s">
        <v>29</v>
      </c>
      <c r="B278" s="210" t="s">
        <v>475</v>
      </c>
      <c r="C278" s="210" t="s">
        <v>476</v>
      </c>
      <c r="D278" s="210" t="s">
        <v>477</v>
      </c>
      <c r="E278" s="210" t="s">
        <v>478</v>
      </c>
      <c r="F278" s="210" t="s">
        <v>477</v>
      </c>
      <c r="G278" s="210" t="s">
        <v>479</v>
      </c>
      <c r="H278" s="210" t="s">
        <v>479</v>
      </c>
      <c r="I278" s="210" t="s">
        <v>478</v>
      </c>
      <c r="J278" s="210" t="s">
        <v>480</v>
      </c>
      <c r="K278" s="210" t="s">
        <v>481</v>
      </c>
      <c r="L278" s="210" t="s">
        <v>482</v>
      </c>
      <c r="M278" s="210" t="s">
        <v>483</v>
      </c>
    </row>
    <row r="279" spans="1:15" s="10" customFormat="1" ht="16.5" customHeight="1">
      <c r="A279" s="238">
        <v>1</v>
      </c>
      <c r="B279" s="239">
        <v>0</v>
      </c>
      <c r="C279" s="258">
        <v>0.1</v>
      </c>
      <c r="D279" s="258">
        <v>0.1</v>
      </c>
      <c r="E279" s="258">
        <v>0.1</v>
      </c>
      <c r="F279" s="258">
        <v>0.1</v>
      </c>
      <c r="G279" s="258">
        <v>0.1</v>
      </c>
      <c r="H279" s="258">
        <v>0.1</v>
      </c>
      <c r="I279" s="258">
        <v>0.1</v>
      </c>
      <c r="J279" s="258">
        <v>0.1</v>
      </c>
      <c r="K279" s="258">
        <v>0.1</v>
      </c>
      <c r="L279" s="258">
        <v>0.1</v>
      </c>
      <c r="M279" s="258">
        <v>0</v>
      </c>
      <c r="N279" s="245"/>
    </row>
    <row r="280" spans="1:15" s="10" customFormat="1" ht="31.5" customHeight="1" thickBot="1">
      <c r="A280" s="252" t="s">
        <v>2302</v>
      </c>
      <c r="B280" s="253"/>
      <c r="C280" s="253"/>
      <c r="D280" s="253"/>
      <c r="E280" s="253"/>
      <c r="F280" s="253"/>
      <c r="G280" s="253"/>
      <c r="H280" s="253"/>
      <c r="I280" s="253"/>
      <c r="J280" s="253"/>
      <c r="K280" s="253"/>
      <c r="L280" s="253"/>
      <c r="M280" s="254"/>
      <c r="N280" s="245"/>
    </row>
    <row r="281" spans="1:15" s="10" customFormat="1" ht="31.5">
      <c r="A281" s="194" t="s">
        <v>2331</v>
      </c>
      <c r="B281" s="213">
        <v>13</v>
      </c>
      <c r="C281" s="267" t="s">
        <v>2382</v>
      </c>
      <c r="D281" s="267"/>
      <c r="E281" s="267"/>
      <c r="F281" s="267"/>
      <c r="G281" s="267"/>
      <c r="H281" s="267"/>
      <c r="I281" s="267"/>
      <c r="J281" s="267"/>
      <c r="K281" s="267"/>
      <c r="L281" s="267"/>
      <c r="M281" s="268"/>
      <c r="N281" s="245">
        <v>250000</v>
      </c>
      <c r="O281" s="10" t="s">
        <v>2385</v>
      </c>
    </row>
    <row r="282" spans="1:15" s="10" customFormat="1" ht="31.5">
      <c r="A282" s="196" t="s">
        <v>470</v>
      </c>
      <c r="B282" s="214"/>
      <c r="C282" s="269" t="s">
        <v>2304</v>
      </c>
      <c r="D282" s="269"/>
      <c r="E282" s="269"/>
      <c r="F282" s="269"/>
      <c r="G282" s="269"/>
      <c r="H282" s="269"/>
      <c r="I282" s="269"/>
      <c r="J282" s="269"/>
      <c r="K282" s="269"/>
      <c r="L282" s="269"/>
      <c r="M282" s="270"/>
      <c r="N282" s="245"/>
    </row>
    <row r="283" spans="1:15" s="10" customFormat="1" ht="15.75">
      <c r="A283" s="196" t="s">
        <v>471</v>
      </c>
      <c r="B283" s="193"/>
      <c r="C283" s="271">
        <v>15</v>
      </c>
      <c r="D283" s="271"/>
      <c r="E283" s="271"/>
      <c r="F283" s="271"/>
      <c r="G283" s="271"/>
      <c r="H283" s="271"/>
      <c r="I283" s="271"/>
      <c r="J283" s="271"/>
      <c r="K283" s="271"/>
      <c r="L283" s="271"/>
      <c r="M283" s="272"/>
      <c r="N283" s="245"/>
    </row>
    <row r="284" spans="1:15" s="10" customFormat="1" ht="15" customHeight="1">
      <c r="A284" s="273" t="s">
        <v>472</v>
      </c>
      <c r="B284" s="201"/>
      <c r="C284" s="275" t="s">
        <v>2344</v>
      </c>
      <c r="D284" s="276"/>
      <c r="E284" s="276"/>
      <c r="F284" s="276"/>
      <c r="G284" s="276"/>
      <c r="H284" s="276"/>
      <c r="I284" s="276"/>
      <c r="J284" s="276"/>
      <c r="K284" s="276"/>
      <c r="L284" s="276"/>
      <c r="M284" s="277"/>
      <c r="N284" s="245"/>
    </row>
    <row r="285" spans="1:15" s="10" customFormat="1" ht="15" customHeight="1">
      <c r="A285" s="274"/>
      <c r="B285" s="201"/>
      <c r="C285" s="275" t="s">
        <v>2354</v>
      </c>
      <c r="D285" s="276"/>
      <c r="E285" s="276"/>
      <c r="F285" s="276"/>
      <c r="G285" s="276"/>
      <c r="H285" s="276"/>
      <c r="I285" s="276"/>
      <c r="J285" s="276"/>
      <c r="K285" s="276"/>
      <c r="L285" s="276"/>
      <c r="M285" s="277"/>
      <c r="N285" s="245"/>
    </row>
    <row r="286" spans="1:15" s="10" customFormat="1" ht="15" customHeight="1">
      <c r="A286" s="274"/>
      <c r="B286" s="201"/>
      <c r="C286" s="275" t="s">
        <v>2355</v>
      </c>
      <c r="D286" s="276"/>
      <c r="E286" s="276"/>
      <c r="F286" s="276"/>
      <c r="G286" s="276"/>
      <c r="H286" s="276"/>
      <c r="I286" s="276"/>
      <c r="J286" s="276"/>
      <c r="K286" s="276"/>
      <c r="L286" s="276"/>
      <c r="M286" s="277"/>
      <c r="N286" s="245"/>
    </row>
    <row r="287" spans="1:15" s="10" customFormat="1" ht="15" customHeight="1">
      <c r="A287" s="274"/>
      <c r="B287" s="201"/>
      <c r="C287" s="275" t="s">
        <v>2356</v>
      </c>
      <c r="D287" s="276"/>
      <c r="E287" s="276"/>
      <c r="F287" s="276"/>
      <c r="G287" s="276"/>
      <c r="H287" s="276"/>
      <c r="I287" s="276"/>
      <c r="J287" s="276"/>
      <c r="K287" s="276"/>
      <c r="L287" s="276"/>
      <c r="M287" s="277"/>
      <c r="N287" s="245"/>
    </row>
    <row r="288" spans="1:15" s="10" customFormat="1" ht="15" customHeight="1">
      <c r="A288" s="274"/>
      <c r="B288" s="201"/>
      <c r="C288" s="278" t="s">
        <v>2357</v>
      </c>
      <c r="D288" s="279"/>
      <c r="E288" s="279"/>
      <c r="F288" s="279"/>
      <c r="G288" s="279"/>
      <c r="H288" s="279"/>
      <c r="I288" s="279"/>
      <c r="J288" s="279"/>
      <c r="K288" s="279"/>
      <c r="L288" s="279"/>
      <c r="M288" s="280"/>
      <c r="N288" s="245"/>
    </row>
    <row r="289" spans="1:20" s="10" customFormat="1" ht="15.75">
      <c r="A289" s="274"/>
      <c r="B289" s="201"/>
      <c r="C289" s="278"/>
      <c r="D289" s="279"/>
      <c r="E289" s="279"/>
      <c r="F289" s="279"/>
      <c r="G289" s="279"/>
      <c r="H289" s="279"/>
      <c r="I289" s="279"/>
      <c r="J289" s="279"/>
      <c r="K289" s="279"/>
      <c r="L289" s="279"/>
      <c r="M289" s="280"/>
      <c r="N289" s="245"/>
    </row>
    <row r="290" spans="1:20" s="10" customFormat="1" ht="15.75">
      <c r="A290" s="193" t="s">
        <v>29</v>
      </c>
      <c r="B290" s="210" t="s">
        <v>475</v>
      </c>
      <c r="C290" s="210" t="s">
        <v>476</v>
      </c>
      <c r="D290" s="210" t="s">
        <v>477</v>
      </c>
      <c r="E290" s="210" t="s">
        <v>478</v>
      </c>
      <c r="F290" s="210" t="s">
        <v>477</v>
      </c>
      <c r="G290" s="210" t="s">
        <v>479</v>
      </c>
      <c r="H290" s="210" t="s">
        <v>479</v>
      </c>
      <c r="I290" s="210" t="s">
        <v>478</v>
      </c>
      <c r="J290" s="210" t="s">
        <v>480</v>
      </c>
      <c r="K290" s="210" t="s">
        <v>481</v>
      </c>
      <c r="L290" s="210" t="s">
        <v>482</v>
      </c>
      <c r="M290" s="210" t="s">
        <v>483</v>
      </c>
    </row>
    <row r="291" spans="1:20" s="10" customFormat="1" ht="15.75">
      <c r="A291" s="238">
        <v>1</v>
      </c>
      <c r="B291" s="239">
        <v>0</v>
      </c>
      <c r="C291" s="258">
        <v>0.1</v>
      </c>
      <c r="D291" s="258">
        <v>0.4</v>
      </c>
      <c r="E291" s="258">
        <v>0.4</v>
      </c>
      <c r="F291" s="258">
        <v>0.1</v>
      </c>
      <c r="G291" s="258"/>
      <c r="H291" s="258"/>
      <c r="I291" s="258"/>
      <c r="J291" s="258"/>
      <c r="K291" s="258"/>
      <c r="L291" s="258"/>
      <c r="M291" s="258"/>
    </row>
    <row r="292" spans="1:20" s="10" customFormat="1" ht="15.75">
      <c r="A292" s="212"/>
      <c r="B292" s="192"/>
      <c r="C292" s="264"/>
      <c r="D292" s="264"/>
      <c r="E292" s="264"/>
      <c r="F292" s="264"/>
      <c r="G292" s="264"/>
      <c r="H292" s="264"/>
      <c r="I292" s="264"/>
      <c r="J292" s="264"/>
      <c r="K292" s="264"/>
      <c r="L292" s="264"/>
      <c r="M292" s="264"/>
    </row>
    <row r="293" spans="1:20" s="10" customFormat="1" ht="15.75">
      <c r="A293" s="212"/>
      <c r="B293" s="192"/>
      <c r="C293" s="264"/>
      <c r="D293" s="264"/>
      <c r="E293" s="264"/>
      <c r="F293" s="264"/>
      <c r="G293" s="264"/>
      <c r="H293" s="264"/>
      <c r="I293" s="264"/>
      <c r="J293" s="264"/>
      <c r="K293" s="264"/>
      <c r="L293" s="264"/>
      <c r="M293" s="264"/>
    </row>
    <row r="294" spans="1:20" s="10" customFormat="1" ht="15.75">
      <c r="A294" s="212"/>
      <c r="B294" s="192"/>
      <c r="C294" s="264"/>
      <c r="D294" s="264"/>
      <c r="E294" s="264"/>
      <c r="F294" s="264"/>
      <c r="G294" s="264"/>
      <c r="H294" s="264"/>
      <c r="I294" s="264"/>
      <c r="J294" s="264"/>
      <c r="K294" s="264"/>
      <c r="L294" s="264"/>
      <c r="M294" s="264"/>
    </row>
    <row r="295" spans="1:20" s="10" customFormat="1" ht="31.5" customHeight="1">
      <c r="A295" s="212"/>
      <c r="B295" s="192"/>
      <c r="C295" s="212"/>
      <c r="D295" s="212"/>
      <c r="E295" s="192"/>
      <c r="F295" s="192"/>
      <c r="G295" s="192"/>
      <c r="H295" s="192"/>
      <c r="I295" s="192"/>
      <c r="J295" s="192"/>
      <c r="K295" s="192"/>
      <c r="L295" s="192"/>
      <c r="M295" s="192"/>
    </row>
    <row r="296" spans="1:20" s="10" customFormat="1" ht="16.5" thickBot="1">
      <c r="A296" s="212"/>
      <c r="B296" s="192"/>
      <c r="C296" s="212"/>
      <c r="D296" s="212"/>
      <c r="E296" s="192"/>
      <c r="F296" s="192"/>
      <c r="G296" s="192"/>
      <c r="H296" s="192"/>
      <c r="I296" s="192"/>
      <c r="J296" s="192"/>
      <c r="K296" s="192"/>
      <c r="L296" s="192"/>
      <c r="M296" s="192"/>
    </row>
    <row r="297" spans="1:20" s="10" customFormat="1" ht="32.25" thickBot="1">
      <c r="A297" s="226" t="s">
        <v>2124</v>
      </c>
      <c r="B297" s="227"/>
      <c r="C297" s="227"/>
      <c r="D297" s="227"/>
      <c r="E297" s="227"/>
      <c r="F297" s="227"/>
      <c r="G297" s="227"/>
      <c r="H297" s="227"/>
      <c r="I297" s="227"/>
      <c r="J297" s="227"/>
      <c r="K297" s="227"/>
      <c r="L297" s="227"/>
      <c r="M297" s="228"/>
      <c r="N297" s="265"/>
      <c r="O297" s="266"/>
      <c r="P297" s="266"/>
      <c r="Q297" s="266"/>
      <c r="R297" s="266"/>
      <c r="S297" s="266"/>
    </row>
    <row r="298" spans="1:20" s="10" customFormat="1" ht="15.75" customHeight="1">
      <c r="A298" s="157" t="s">
        <v>464</v>
      </c>
      <c r="B298" s="158" t="s">
        <v>1449</v>
      </c>
      <c r="C298" s="158" t="s">
        <v>2126</v>
      </c>
      <c r="D298" s="158" t="s">
        <v>485</v>
      </c>
      <c r="E298" s="158" t="s">
        <v>1469</v>
      </c>
      <c r="F298" s="222" t="s">
        <v>487</v>
      </c>
      <c r="G298" s="223" t="s">
        <v>1450</v>
      </c>
      <c r="H298" s="223" t="s">
        <v>1451</v>
      </c>
      <c r="I298" s="223" t="s">
        <v>1452</v>
      </c>
      <c r="J298" s="223" t="s">
        <v>1453</v>
      </c>
      <c r="K298" s="223" t="s">
        <v>1454</v>
      </c>
      <c r="L298" s="223" t="s">
        <v>1455</v>
      </c>
      <c r="M298" s="223" t="s">
        <v>1456</v>
      </c>
      <c r="N298" s="223" t="s">
        <v>1457</v>
      </c>
      <c r="O298" s="223" t="s">
        <v>1458</v>
      </c>
      <c r="P298" s="223" t="s">
        <v>1459</v>
      </c>
      <c r="Q298" s="223" t="s">
        <v>1460</v>
      </c>
      <c r="R298" s="223" t="s">
        <v>1461</v>
      </c>
      <c r="S298" s="224" t="s">
        <v>29</v>
      </c>
    </row>
    <row r="299" spans="1:20" s="10" customFormat="1" ht="15.75" customHeight="1">
      <c r="A299" s="238"/>
      <c r="B299" s="239"/>
      <c r="C299" s="242" t="s">
        <v>2291</v>
      </c>
      <c r="D299" s="238"/>
      <c r="E299" s="241"/>
      <c r="F299" s="211">
        <v>1212</v>
      </c>
      <c r="G299" s="209">
        <v>0</v>
      </c>
      <c r="H299" s="209">
        <v>100000</v>
      </c>
      <c r="I299" s="209">
        <v>100000</v>
      </c>
      <c r="J299" s="209">
        <v>0</v>
      </c>
      <c r="K299" s="209">
        <v>0</v>
      </c>
      <c r="L299" s="218">
        <v>100000</v>
      </c>
      <c r="M299" s="218">
        <v>0</v>
      </c>
      <c r="N299" s="209">
        <v>0</v>
      </c>
      <c r="O299" s="209">
        <v>0</v>
      </c>
      <c r="P299" s="209">
        <v>0</v>
      </c>
      <c r="Q299" s="209">
        <v>100000</v>
      </c>
      <c r="R299" s="209">
        <v>0</v>
      </c>
      <c r="S299" s="233">
        <v>400000</v>
      </c>
      <c r="T299" s="10" t="s">
        <v>2386</v>
      </c>
    </row>
    <row r="300" spans="1:20" s="10" customFormat="1" ht="15.75" customHeight="1">
      <c r="A300" s="46"/>
      <c r="B300" s="46"/>
      <c r="C300" s="243" t="s">
        <v>2292</v>
      </c>
      <c r="D300" s="46"/>
      <c r="E300" s="46"/>
      <c r="F300" s="211">
        <v>2111</v>
      </c>
      <c r="G300" s="209">
        <v>0</v>
      </c>
      <c r="H300" s="209">
        <v>8000</v>
      </c>
      <c r="I300" s="209">
        <v>0</v>
      </c>
      <c r="J300" s="209">
        <v>0</v>
      </c>
      <c r="K300" s="209">
        <v>0</v>
      </c>
      <c r="L300" s="209">
        <v>5000</v>
      </c>
      <c r="M300" s="209">
        <v>0</v>
      </c>
      <c r="N300" s="209">
        <v>0</v>
      </c>
      <c r="O300" s="209">
        <v>0</v>
      </c>
      <c r="P300" s="209">
        <v>0</v>
      </c>
      <c r="Q300" s="209">
        <v>0</v>
      </c>
      <c r="R300" s="209">
        <v>0</v>
      </c>
      <c r="S300" s="233">
        <v>13000</v>
      </c>
    </row>
    <row r="301" spans="1:20" s="10" customFormat="1" ht="15.75" customHeight="1">
      <c r="A301" s="46"/>
      <c r="B301" s="46"/>
      <c r="C301" s="243" t="s">
        <v>497</v>
      </c>
      <c r="D301" s="46"/>
      <c r="E301" s="46"/>
      <c r="F301" s="211">
        <v>2121</v>
      </c>
      <c r="G301" s="209">
        <v>0</v>
      </c>
      <c r="H301" s="209">
        <v>5000</v>
      </c>
      <c r="I301" s="209">
        <v>0</v>
      </c>
      <c r="J301" s="209">
        <v>2000</v>
      </c>
      <c r="K301" s="209">
        <v>0</v>
      </c>
      <c r="L301" s="209">
        <v>0</v>
      </c>
      <c r="M301" s="209">
        <v>1000</v>
      </c>
      <c r="N301" s="209">
        <v>0</v>
      </c>
      <c r="O301" s="209">
        <v>2000</v>
      </c>
      <c r="P301" s="209">
        <v>0</v>
      </c>
      <c r="Q301" s="209">
        <v>0</v>
      </c>
      <c r="R301" s="209">
        <v>0</v>
      </c>
      <c r="S301" s="233">
        <v>10000</v>
      </c>
    </row>
    <row r="302" spans="1:20" s="10" customFormat="1">
      <c r="A302" s="46"/>
      <c r="B302" s="46"/>
      <c r="C302" s="243" t="s">
        <v>2390</v>
      </c>
      <c r="D302" s="46"/>
      <c r="E302" s="46"/>
      <c r="F302" s="145">
        <v>2561</v>
      </c>
      <c r="G302" s="209">
        <v>0</v>
      </c>
      <c r="H302" s="209">
        <v>20000</v>
      </c>
      <c r="I302" s="209">
        <v>0</v>
      </c>
      <c r="J302" s="209">
        <v>0</v>
      </c>
      <c r="K302" s="209">
        <v>0</v>
      </c>
      <c r="L302" s="209">
        <v>0</v>
      </c>
      <c r="M302" s="209">
        <v>0</v>
      </c>
      <c r="N302" s="209">
        <v>0</v>
      </c>
      <c r="O302" s="209">
        <v>0</v>
      </c>
      <c r="P302" s="209">
        <v>0</v>
      </c>
      <c r="Q302" s="209">
        <v>0</v>
      </c>
      <c r="R302" s="209">
        <v>0</v>
      </c>
      <c r="S302" s="233">
        <v>20000</v>
      </c>
    </row>
    <row r="303" spans="1:20" s="10" customFormat="1">
      <c r="A303" s="46"/>
      <c r="B303" s="46"/>
      <c r="C303" s="243" t="s">
        <v>2387</v>
      </c>
      <c r="D303" s="46"/>
      <c r="E303" s="46"/>
      <c r="F303" s="145">
        <v>2411</v>
      </c>
      <c r="G303" s="209">
        <v>0</v>
      </c>
      <c r="H303" s="209">
        <v>30000</v>
      </c>
      <c r="I303" s="209">
        <v>0</v>
      </c>
      <c r="J303" s="209">
        <v>0</v>
      </c>
      <c r="K303" s="209">
        <v>0</v>
      </c>
      <c r="L303" s="209">
        <v>0</v>
      </c>
      <c r="M303" s="209">
        <v>0</v>
      </c>
      <c r="N303" s="209">
        <v>0</v>
      </c>
      <c r="O303" s="209">
        <v>0</v>
      </c>
      <c r="P303" s="209">
        <v>0</v>
      </c>
      <c r="Q303" s="209">
        <v>0</v>
      </c>
      <c r="R303" s="209">
        <v>0</v>
      </c>
      <c r="S303" s="233">
        <v>30000</v>
      </c>
    </row>
    <row r="304" spans="1:20" s="10" customFormat="1">
      <c r="A304" s="46"/>
      <c r="B304" s="46"/>
      <c r="C304" s="243" t="s">
        <v>2388</v>
      </c>
      <c r="D304" s="46"/>
      <c r="E304" s="46"/>
      <c r="F304" s="145">
        <v>2421</v>
      </c>
      <c r="G304" s="209">
        <v>0</v>
      </c>
      <c r="H304" s="209">
        <v>10000</v>
      </c>
      <c r="I304" s="209">
        <v>10000</v>
      </c>
      <c r="J304" s="209">
        <v>0</v>
      </c>
      <c r="K304" s="209">
        <v>0</v>
      </c>
      <c r="L304" s="209">
        <v>0</v>
      </c>
      <c r="M304" s="209">
        <v>0</v>
      </c>
      <c r="N304" s="209">
        <v>0</v>
      </c>
      <c r="O304" s="209">
        <v>0</v>
      </c>
      <c r="P304" s="209">
        <v>0</v>
      </c>
      <c r="Q304" s="209">
        <v>0</v>
      </c>
      <c r="R304" s="209">
        <v>0</v>
      </c>
      <c r="S304" s="233">
        <v>20000</v>
      </c>
    </row>
    <row r="305" spans="1:20" s="10" customFormat="1">
      <c r="A305" s="46"/>
      <c r="B305" s="46"/>
      <c r="C305" s="243" t="s">
        <v>2389</v>
      </c>
      <c r="D305" s="46"/>
      <c r="E305" s="46"/>
      <c r="F305" s="145">
        <v>2471</v>
      </c>
      <c r="G305" s="209">
        <v>0</v>
      </c>
      <c r="H305" s="209">
        <v>4000</v>
      </c>
      <c r="I305" s="209">
        <v>0</v>
      </c>
      <c r="J305" s="209">
        <v>0</v>
      </c>
      <c r="K305" s="209">
        <v>0</v>
      </c>
      <c r="L305" s="209">
        <v>0</v>
      </c>
      <c r="M305" s="209">
        <v>0</v>
      </c>
      <c r="N305" s="209">
        <v>0</v>
      </c>
      <c r="O305" s="209">
        <v>0</v>
      </c>
      <c r="P305" s="209">
        <v>0</v>
      </c>
      <c r="Q305" s="209">
        <v>0</v>
      </c>
      <c r="R305" s="209">
        <v>0</v>
      </c>
      <c r="S305" s="233">
        <v>4000</v>
      </c>
    </row>
    <row r="306" spans="1:20" s="10" customFormat="1">
      <c r="A306" s="46"/>
      <c r="B306" s="46"/>
      <c r="C306" s="243" t="s">
        <v>2376</v>
      </c>
      <c r="D306" s="46"/>
      <c r="E306" s="46"/>
      <c r="F306" s="145">
        <v>2521</v>
      </c>
      <c r="G306" s="209">
        <v>0</v>
      </c>
      <c r="H306" s="209">
        <v>0</v>
      </c>
      <c r="I306" s="209">
        <v>1000</v>
      </c>
      <c r="J306" s="209">
        <v>2000</v>
      </c>
      <c r="K306" s="209">
        <v>2000</v>
      </c>
      <c r="L306" s="209">
        <v>0</v>
      </c>
      <c r="M306" s="209">
        <v>0</v>
      </c>
      <c r="N306" s="209">
        <v>0</v>
      </c>
      <c r="O306" s="209">
        <v>0</v>
      </c>
      <c r="P306" s="209">
        <v>0</v>
      </c>
      <c r="Q306" s="209">
        <v>0</v>
      </c>
      <c r="R306" s="209">
        <v>0</v>
      </c>
      <c r="S306" s="233">
        <v>5000</v>
      </c>
    </row>
    <row r="307" spans="1:20" s="10" customFormat="1">
      <c r="A307" s="46"/>
      <c r="B307" s="46"/>
      <c r="C307" s="243" t="s">
        <v>181</v>
      </c>
      <c r="D307" s="46"/>
      <c r="E307" s="46"/>
      <c r="F307" s="215">
        <v>2612</v>
      </c>
      <c r="G307" s="209">
        <v>10000</v>
      </c>
      <c r="H307" s="209">
        <v>10000</v>
      </c>
      <c r="I307" s="209">
        <v>10000</v>
      </c>
      <c r="J307" s="209">
        <v>10000</v>
      </c>
      <c r="K307" s="209">
        <v>10000</v>
      </c>
      <c r="L307" s="209">
        <v>12000</v>
      </c>
      <c r="M307" s="209">
        <v>12000</v>
      </c>
      <c r="N307" s="209">
        <v>12000</v>
      </c>
      <c r="O307" s="209">
        <v>11000</v>
      </c>
      <c r="P307" s="209">
        <v>12000</v>
      </c>
      <c r="Q307" s="209">
        <v>10000</v>
      </c>
      <c r="R307" s="209">
        <v>6000</v>
      </c>
      <c r="S307" s="233">
        <v>125000</v>
      </c>
    </row>
    <row r="308" spans="1:20" s="10" customFormat="1">
      <c r="A308" s="46"/>
      <c r="B308" s="46"/>
      <c r="C308" s="243" t="s">
        <v>2391</v>
      </c>
      <c r="D308" s="46"/>
      <c r="E308" s="46"/>
      <c r="F308" s="215">
        <v>2911</v>
      </c>
      <c r="G308" s="209">
        <v>0</v>
      </c>
      <c r="H308" s="209">
        <v>5000</v>
      </c>
      <c r="I308" s="209">
        <v>5000</v>
      </c>
      <c r="J308" s="209">
        <v>0</v>
      </c>
      <c r="K308" s="209">
        <v>0</v>
      </c>
      <c r="L308" s="209">
        <v>0</v>
      </c>
      <c r="M308" s="209">
        <v>0</v>
      </c>
      <c r="N308" s="209">
        <v>0</v>
      </c>
      <c r="O308" s="209">
        <v>0</v>
      </c>
      <c r="P308" s="209">
        <v>0</v>
      </c>
      <c r="Q308" s="209">
        <v>0</v>
      </c>
      <c r="R308" s="209">
        <v>0</v>
      </c>
      <c r="S308" s="233">
        <v>10000</v>
      </c>
    </row>
    <row r="309" spans="1:20" s="10" customFormat="1">
      <c r="A309" s="46"/>
      <c r="B309" s="46"/>
      <c r="C309" s="243" t="s">
        <v>203</v>
      </c>
      <c r="D309" s="46"/>
      <c r="E309" s="46"/>
      <c r="F309" s="215">
        <v>2941</v>
      </c>
      <c r="G309" s="209">
        <v>0</v>
      </c>
      <c r="H309" s="209">
        <v>1000</v>
      </c>
      <c r="I309" s="209">
        <v>0</v>
      </c>
      <c r="J309" s="209">
        <v>1000</v>
      </c>
      <c r="K309" s="209">
        <v>0</v>
      </c>
      <c r="L309" s="209">
        <v>0</v>
      </c>
      <c r="M309" s="209">
        <v>0</v>
      </c>
      <c r="N309" s="209">
        <v>1000</v>
      </c>
      <c r="O309" s="209">
        <v>1000</v>
      </c>
      <c r="P309" s="209">
        <v>0</v>
      </c>
      <c r="Q309" s="209">
        <v>0</v>
      </c>
      <c r="R309" s="209">
        <v>0</v>
      </c>
      <c r="S309" s="233">
        <f t="shared" ref="S309:S313" si="0">SUM(G309:R309)</f>
        <v>4000</v>
      </c>
    </row>
    <row r="310" spans="1:20" s="10" customFormat="1" ht="16.5" customHeight="1">
      <c r="A310" s="46"/>
      <c r="B310" s="46"/>
      <c r="C310" s="243" t="s">
        <v>2293</v>
      </c>
      <c r="D310" s="46"/>
      <c r="E310" s="46"/>
      <c r="F310" s="215">
        <v>2961</v>
      </c>
      <c r="G310" s="209">
        <v>0</v>
      </c>
      <c r="H310" s="209">
        <v>9000</v>
      </c>
      <c r="I310" s="209">
        <v>1000</v>
      </c>
      <c r="J310" s="209">
        <v>0</v>
      </c>
      <c r="K310" s="209">
        <v>1000</v>
      </c>
      <c r="L310" s="209">
        <v>0</v>
      </c>
      <c r="M310" s="209">
        <v>0</v>
      </c>
      <c r="N310" s="209">
        <v>1000</v>
      </c>
      <c r="O310" s="209">
        <v>0</v>
      </c>
      <c r="P310" s="209">
        <v>1000</v>
      </c>
      <c r="Q310" s="209">
        <v>0</v>
      </c>
      <c r="R310" s="209">
        <v>0</v>
      </c>
      <c r="S310" s="233">
        <v>12000</v>
      </c>
    </row>
    <row r="311" spans="1:20" s="10" customFormat="1" ht="20.25" customHeight="1">
      <c r="A311" s="46"/>
      <c r="B311" s="46"/>
      <c r="C311" s="242" t="s">
        <v>2294</v>
      </c>
      <c r="D311" s="46"/>
      <c r="E311" s="46"/>
      <c r="F311" s="215">
        <v>3111</v>
      </c>
      <c r="G311" s="209">
        <v>2500</v>
      </c>
      <c r="H311" s="209">
        <v>0</v>
      </c>
      <c r="I311" s="209">
        <v>2500</v>
      </c>
      <c r="J311" s="209">
        <v>0</v>
      </c>
      <c r="K311" s="209">
        <v>2500</v>
      </c>
      <c r="L311" s="209">
        <v>0</v>
      </c>
      <c r="M311" s="209">
        <v>2500</v>
      </c>
      <c r="N311" s="209">
        <v>0</v>
      </c>
      <c r="O311" s="209">
        <v>2500</v>
      </c>
      <c r="P311" s="209">
        <v>0</v>
      </c>
      <c r="Q311" s="209">
        <v>2500</v>
      </c>
      <c r="R311" s="209">
        <v>0</v>
      </c>
      <c r="S311" s="233">
        <f t="shared" si="0"/>
        <v>15000</v>
      </c>
    </row>
    <row r="312" spans="1:20" s="10" customFormat="1">
      <c r="A312" s="46"/>
      <c r="B312" s="46"/>
      <c r="C312" s="242" t="s">
        <v>503</v>
      </c>
      <c r="D312" s="46"/>
      <c r="E312" s="46"/>
      <c r="F312" s="216">
        <v>3131</v>
      </c>
      <c r="G312" s="209">
        <v>500</v>
      </c>
      <c r="H312" s="209">
        <v>500</v>
      </c>
      <c r="I312" s="209">
        <v>500</v>
      </c>
      <c r="J312" s="209">
        <v>500</v>
      </c>
      <c r="K312" s="209">
        <v>500</v>
      </c>
      <c r="L312" s="209">
        <v>500</v>
      </c>
      <c r="M312" s="209">
        <v>500</v>
      </c>
      <c r="N312" s="209">
        <v>500</v>
      </c>
      <c r="O312" s="209">
        <v>500</v>
      </c>
      <c r="P312" s="209">
        <v>500</v>
      </c>
      <c r="Q312" s="209">
        <v>500</v>
      </c>
      <c r="R312" s="209">
        <v>500</v>
      </c>
      <c r="S312" s="233">
        <f t="shared" si="0"/>
        <v>6000</v>
      </c>
    </row>
    <row r="313" spans="1:20" s="10" customFormat="1" ht="15.75" customHeight="1">
      <c r="A313" s="46"/>
      <c r="B313" s="46"/>
      <c r="C313" s="242" t="s">
        <v>217</v>
      </c>
      <c r="D313" s="46"/>
      <c r="E313" s="46"/>
      <c r="F313" s="215">
        <v>3141</v>
      </c>
      <c r="G313" s="209">
        <v>1000</v>
      </c>
      <c r="H313" s="209">
        <v>1000</v>
      </c>
      <c r="I313" s="209">
        <v>1000</v>
      </c>
      <c r="J313" s="209">
        <v>1000</v>
      </c>
      <c r="K313" s="209">
        <v>1000</v>
      </c>
      <c r="L313" s="209">
        <v>1000</v>
      </c>
      <c r="M313" s="209">
        <v>1000</v>
      </c>
      <c r="N313" s="209">
        <v>1000</v>
      </c>
      <c r="O313" s="209">
        <v>1000</v>
      </c>
      <c r="P313" s="209">
        <v>1000</v>
      </c>
      <c r="Q313" s="209">
        <v>1000</v>
      </c>
      <c r="R313" s="209">
        <v>1000</v>
      </c>
      <c r="S313" s="233">
        <f t="shared" si="0"/>
        <v>12000</v>
      </c>
    </row>
    <row r="314" spans="1:20" s="10" customFormat="1" ht="15.75" customHeight="1">
      <c r="A314" s="46"/>
      <c r="B314" s="46"/>
      <c r="C314" s="243" t="s">
        <v>656</v>
      </c>
      <c r="D314" s="46"/>
      <c r="E314" s="46"/>
      <c r="F314" s="217">
        <v>3551</v>
      </c>
      <c r="G314" s="209">
        <v>0</v>
      </c>
      <c r="H314" s="209">
        <v>1000</v>
      </c>
      <c r="I314" s="209">
        <v>0</v>
      </c>
      <c r="J314" s="209">
        <v>0</v>
      </c>
      <c r="K314" s="209">
        <v>1000</v>
      </c>
      <c r="L314" s="209">
        <v>0</v>
      </c>
      <c r="M314" s="209">
        <v>1000</v>
      </c>
      <c r="N314" s="209">
        <v>0</v>
      </c>
      <c r="O314" s="209">
        <v>1000</v>
      </c>
      <c r="P314" s="209">
        <v>1000</v>
      </c>
      <c r="Q314" s="209">
        <v>0</v>
      </c>
      <c r="R314" s="209">
        <v>0</v>
      </c>
      <c r="S314" s="233">
        <v>5000</v>
      </c>
    </row>
    <row r="315" spans="1:20" s="10" customFormat="1" ht="15.75" customHeight="1">
      <c r="A315" s="46"/>
      <c r="B315" s="46"/>
      <c r="C315" s="243" t="s">
        <v>687</v>
      </c>
      <c r="D315" s="46"/>
      <c r="E315" s="46"/>
      <c r="F315" s="215">
        <v>3751</v>
      </c>
      <c r="G315" s="209">
        <v>400</v>
      </c>
      <c r="H315" s="209">
        <v>400</v>
      </c>
      <c r="I315" s="209">
        <v>400</v>
      </c>
      <c r="J315" s="209">
        <v>400</v>
      </c>
      <c r="K315" s="209">
        <v>400</v>
      </c>
      <c r="L315" s="209">
        <v>400</v>
      </c>
      <c r="M315" s="209">
        <v>400</v>
      </c>
      <c r="N315" s="209">
        <v>400</v>
      </c>
      <c r="O315" s="209">
        <v>400</v>
      </c>
      <c r="P315" s="209">
        <v>200</v>
      </c>
      <c r="Q315" s="209">
        <v>100</v>
      </c>
      <c r="R315" s="209">
        <v>100</v>
      </c>
      <c r="S315" s="233">
        <f>SUM(G315:R315)</f>
        <v>4000</v>
      </c>
    </row>
    <row r="316" spans="1:20" s="232" customFormat="1" ht="15.75" customHeight="1">
      <c r="A316" s="46"/>
      <c r="B316" s="46"/>
      <c r="C316" s="243" t="s">
        <v>696</v>
      </c>
      <c r="D316" s="46"/>
      <c r="E316" s="46"/>
      <c r="F316" s="215">
        <v>3812</v>
      </c>
      <c r="G316" s="209">
        <v>0</v>
      </c>
      <c r="H316" s="209">
        <v>1000</v>
      </c>
      <c r="I316" s="209">
        <v>0</v>
      </c>
      <c r="J316" s="209">
        <v>0</v>
      </c>
      <c r="K316" s="209">
        <v>0</v>
      </c>
      <c r="L316" s="209">
        <v>47000</v>
      </c>
      <c r="M316" s="209">
        <v>0</v>
      </c>
      <c r="N316" s="209">
        <v>0</v>
      </c>
      <c r="O316" s="209">
        <v>1000</v>
      </c>
      <c r="P316" s="209">
        <f t="shared" ref="P316" si="1">N316</f>
        <v>0</v>
      </c>
      <c r="Q316" s="209">
        <v>0</v>
      </c>
      <c r="R316" s="209">
        <v>1000</v>
      </c>
      <c r="S316" s="233">
        <v>50000</v>
      </c>
    </row>
    <row r="317" spans="1:20" ht="16.149999999999999" customHeight="1">
      <c r="A317" s="46"/>
      <c r="B317" s="46"/>
      <c r="C317" s="243" t="s">
        <v>784</v>
      </c>
      <c r="D317" s="46"/>
      <c r="E317" s="46"/>
      <c r="F317" s="215">
        <v>5111</v>
      </c>
      <c r="G317" s="209">
        <v>0</v>
      </c>
      <c r="H317" s="209">
        <v>0</v>
      </c>
      <c r="I317" s="209">
        <v>12000</v>
      </c>
      <c r="J317" s="209">
        <v>0</v>
      </c>
      <c r="K317" s="209">
        <v>0</v>
      </c>
      <c r="L317" s="209">
        <v>0</v>
      </c>
      <c r="M317" s="209">
        <v>0</v>
      </c>
      <c r="N317" s="209">
        <v>0</v>
      </c>
      <c r="O317" s="209">
        <v>0</v>
      </c>
      <c r="P317" s="209">
        <v>0</v>
      </c>
      <c r="Q317" s="209">
        <v>0</v>
      </c>
      <c r="R317" s="209">
        <v>0</v>
      </c>
      <c r="S317" s="233">
        <v>12000</v>
      </c>
    </row>
    <row r="318" spans="1:20" ht="16.149999999999999" customHeight="1">
      <c r="A318" s="46"/>
      <c r="B318" s="46"/>
      <c r="C318" s="243" t="s">
        <v>2358</v>
      </c>
      <c r="D318" s="46"/>
      <c r="E318" s="46"/>
      <c r="F318" s="215">
        <v>5151</v>
      </c>
      <c r="G318" s="209">
        <v>0</v>
      </c>
      <c r="H318" s="209">
        <v>0</v>
      </c>
      <c r="I318" s="209">
        <v>40000</v>
      </c>
      <c r="J318" s="209">
        <v>0</v>
      </c>
      <c r="K318" s="209">
        <v>0</v>
      </c>
      <c r="L318" s="209">
        <v>0</v>
      </c>
      <c r="M318" s="209">
        <v>0</v>
      </c>
      <c r="N318" s="209">
        <v>0</v>
      </c>
      <c r="O318" s="209">
        <v>0</v>
      </c>
      <c r="P318" s="209">
        <v>0</v>
      </c>
      <c r="Q318" s="209">
        <v>0</v>
      </c>
      <c r="R318" s="209">
        <v>0</v>
      </c>
      <c r="S318" s="233">
        <v>40000</v>
      </c>
    </row>
    <row r="319" spans="1:20" ht="16.149999999999999" customHeight="1">
      <c r="A319" s="46"/>
      <c r="B319" s="46"/>
      <c r="C319" s="243" t="s">
        <v>2374</v>
      </c>
      <c r="D319" s="46"/>
      <c r="E319" s="46"/>
      <c r="F319" s="215">
        <v>5610</v>
      </c>
      <c r="G319" s="209">
        <v>0</v>
      </c>
      <c r="H319" s="209">
        <v>0</v>
      </c>
      <c r="I319" s="209">
        <v>100000</v>
      </c>
      <c r="J319" s="209">
        <v>0</v>
      </c>
      <c r="K319" s="209">
        <v>0</v>
      </c>
      <c r="L319" s="209">
        <v>0</v>
      </c>
      <c r="M319" s="209">
        <v>0</v>
      </c>
      <c r="N319" s="209">
        <v>0</v>
      </c>
      <c r="O319" s="209">
        <v>0</v>
      </c>
      <c r="P319" s="209">
        <v>0</v>
      </c>
      <c r="Q319" s="209">
        <v>0</v>
      </c>
      <c r="R319" s="209">
        <v>0</v>
      </c>
      <c r="S319" s="233">
        <v>100000</v>
      </c>
      <c r="T319" t="s">
        <v>2375</v>
      </c>
    </row>
    <row r="320" spans="1:20" ht="16.149999999999999" customHeight="1">
      <c r="A320" s="261"/>
      <c r="B320" s="261"/>
      <c r="C320" s="243" t="s">
        <v>2332</v>
      </c>
      <c r="D320" s="261"/>
      <c r="E320" s="261"/>
      <c r="F320" s="217">
        <v>4311</v>
      </c>
      <c r="G320" s="262">
        <v>0</v>
      </c>
      <c r="H320" s="262">
        <v>500000</v>
      </c>
      <c r="I320" s="262">
        <v>500000</v>
      </c>
      <c r="J320" s="262">
        <v>900000</v>
      </c>
      <c r="K320" s="262">
        <v>900000</v>
      </c>
      <c r="L320" s="262">
        <v>650000</v>
      </c>
      <c r="M320" s="262">
        <v>500000</v>
      </c>
      <c r="N320" s="262">
        <v>500000</v>
      </c>
      <c r="O320" s="262">
        <v>500000</v>
      </c>
      <c r="P320" s="262">
        <v>450000</v>
      </c>
      <c r="Q320" s="262">
        <v>0</v>
      </c>
      <c r="R320" s="262">
        <v>0</v>
      </c>
      <c r="S320" s="233">
        <v>5400000</v>
      </c>
      <c r="T320" s="263" t="s">
        <v>2392</v>
      </c>
    </row>
    <row r="321" spans="1:20" ht="16.149999999999999" customHeight="1">
      <c r="A321" s="46"/>
      <c r="B321" s="46"/>
      <c r="C321" s="259"/>
      <c r="D321" s="46"/>
      <c r="E321" s="46"/>
      <c r="F321" s="215"/>
      <c r="G321" s="209"/>
      <c r="H321" s="209"/>
      <c r="I321" s="209"/>
      <c r="J321" s="209"/>
      <c r="K321" s="209"/>
      <c r="L321" s="209"/>
      <c r="M321" s="209"/>
      <c r="N321" s="209"/>
      <c r="O321" s="53"/>
      <c r="P321" s="209"/>
      <c r="Q321" s="209"/>
      <c r="R321" s="209"/>
      <c r="S321" s="233"/>
    </row>
    <row r="322" spans="1:20" ht="16.149999999999999" customHeight="1">
      <c r="A322" s="46"/>
      <c r="B322" s="46"/>
      <c r="C322" s="191"/>
      <c r="D322" s="46"/>
      <c r="E322" s="46"/>
      <c r="F322" s="215"/>
      <c r="G322" s="209"/>
      <c r="H322" s="209"/>
      <c r="I322" s="209"/>
      <c r="J322" s="209"/>
      <c r="K322" s="209"/>
      <c r="L322" s="209"/>
      <c r="M322" s="209"/>
      <c r="N322" s="209"/>
      <c r="O322" s="209"/>
      <c r="P322" s="209"/>
      <c r="Q322" s="209"/>
      <c r="R322" s="209"/>
      <c r="S322" s="233"/>
    </row>
    <row r="323" spans="1:20" ht="16.149999999999999" customHeight="1">
      <c r="A323" s="46"/>
      <c r="B323" s="46"/>
      <c r="C323" s="191"/>
      <c r="D323" s="46"/>
      <c r="E323" s="46"/>
      <c r="F323" s="215"/>
      <c r="G323" s="209"/>
      <c r="H323" s="209"/>
      <c r="I323" s="209"/>
      <c r="J323" s="209"/>
      <c r="K323" s="209"/>
      <c r="L323" s="209"/>
      <c r="M323" s="209"/>
      <c r="N323" s="209"/>
      <c r="O323" s="209"/>
      <c r="P323" s="209"/>
      <c r="Q323" s="209"/>
      <c r="R323" s="209"/>
      <c r="S323" s="233"/>
    </row>
    <row r="324" spans="1:20" ht="16.149999999999999" customHeight="1">
      <c r="A324" s="46"/>
      <c r="B324" s="46"/>
      <c r="C324" s="191"/>
      <c r="D324" s="46"/>
      <c r="E324" s="46"/>
      <c r="F324" s="215"/>
      <c r="G324" s="209"/>
      <c r="H324" s="209"/>
      <c r="I324" s="209"/>
      <c r="J324" s="209"/>
      <c r="K324" s="209"/>
      <c r="L324" s="209"/>
      <c r="M324" s="209"/>
      <c r="N324" s="209"/>
      <c r="O324" s="209"/>
      <c r="P324" s="209"/>
      <c r="Q324" s="209"/>
      <c r="R324" s="209"/>
      <c r="S324" s="233"/>
    </row>
    <row r="325" spans="1:20" ht="16.149999999999999" customHeight="1">
      <c r="A325" s="46"/>
      <c r="B325" s="46"/>
      <c r="C325" s="191"/>
      <c r="D325" s="46"/>
      <c r="E325" s="46"/>
      <c r="F325" s="215"/>
      <c r="G325" s="209"/>
      <c r="H325" s="209"/>
      <c r="I325" s="209"/>
      <c r="J325" s="209"/>
      <c r="K325" s="209"/>
      <c r="L325" s="209"/>
      <c r="M325" s="209"/>
      <c r="N325" s="209"/>
      <c r="O325" s="209"/>
      <c r="P325" s="209"/>
      <c r="Q325" s="209"/>
      <c r="R325" s="209"/>
      <c r="S325" s="233"/>
    </row>
    <row r="326" spans="1:20" ht="16.149999999999999" customHeight="1">
      <c r="A326" s="46"/>
      <c r="B326" s="46"/>
      <c r="C326" s="191"/>
      <c r="D326" s="46"/>
      <c r="E326" s="46"/>
      <c r="F326" s="215"/>
      <c r="G326" s="209"/>
      <c r="H326" s="209"/>
      <c r="I326" s="209"/>
      <c r="J326" s="209"/>
      <c r="K326" s="209"/>
      <c r="L326" s="209"/>
      <c r="M326" s="209"/>
      <c r="N326" s="209"/>
      <c r="O326" s="209"/>
      <c r="P326" s="209"/>
      <c r="Q326" s="209"/>
      <c r="R326" s="209"/>
      <c r="S326" s="233"/>
    </row>
    <row r="327" spans="1:20" ht="16.149999999999999" customHeight="1">
      <c r="A327" s="47"/>
      <c r="B327" s="234"/>
      <c r="C327" s="234"/>
      <c r="D327" s="234"/>
      <c r="E327" s="235" t="s">
        <v>506</v>
      </c>
      <c r="F327" s="236"/>
      <c r="G327" s="237">
        <f>SUM(G299:G325)</f>
        <v>14400</v>
      </c>
      <c r="H327" s="237">
        <f t="shared" ref="H327:S327" si="2">SUM(H299:H325)</f>
        <v>705900</v>
      </c>
      <c r="I327" s="237">
        <f t="shared" si="2"/>
        <v>783400</v>
      </c>
      <c r="J327" s="237">
        <f t="shared" si="2"/>
        <v>916900</v>
      </c>
      <c r="K327" s="237">
        <f t="shared" si="2"/>
        <v>918400</v>
      </c>
      <c r="L327" s="237">
        <f t="shared" si="2"/>
        <v>815900</v>
      </c>
      <c r="M327" s="237">
        <f t="shared" si="2"/>
        <v>518400</v>
      </c>
      <c r="N327" s="237">
        <f t="shared" si="2"/>
        <v>515900</v>
      </c>
      <c r="O327" s="237">
        <f t="shared" si="2"/>
        <v>520400</v>
      </c>
      <c r="P327" s="237">
        <f t="shared" si="2"/>
        <v>465700</v>
      </c>
      <c r="Q327" s="237">
        <f t="shared" si="2"/>
        <v>114100</v>
      </c>
      <c r="R327" s="237">
        <f t="shared" si="2"/>
        <v>8600</v>
      </c>
      <c r="S327" s="237">
        <f t="shared" si="2"/>
        <v>6297000</v>
      </c>
    </row>
    <row r="328" spans="1:20" ht="16.149999999999999" customHeight="1">
      <c r="A328" s="2"/>
      <c r="S328" s="220"/>
    </row>
    <row r="329" spans="1:20" ht="16.149999999999999" customHeight="1"/>
    <row r="330" spans="1:20" ht="16.149999999999999" customHeight="1"/>
    <row r="331" spans="1:20" ht="16.149999999999999" customHeight="1">
      <c r="T331" s="263"/>
    </row>
    <row r="332" spans="1:20" ht="16.149999999999999" customHeight="1"/>
    <row r="333" spans="1:20" ht="16.149999999999999" customHeight="1"/>
    <row r="334" spans="1:20" s="263" customFormat="1" ht="16.149999999999999" customHeight="1">
      <c r="A334"/>
      <c r="B334"/>
      <c r="C334"/>
      <c r="D334"/>
      <c r="E334"/>
      <c r="F334"/>
      <c r="G334"/>
      <c r="H334"/>
      <c r="I334"/>
      <c r="J334"/>
      <c r="K334"/>
      <c r="L334"/>
      <c r="M334"/>
      <c r="N334"/>
      <c r="O334"/>
      <c r="P334"/>
      <c r="Q334"/>
      <c r="R334"/>
      <c r="S334"/>
    </row>
    <row r="335" spans="1:20" ht="36" customHeight="1"/>
    <row r="336" spans="1:20" ht="16.149999999999999" customHeight="1"/>
    <row r="337" spans="22:22" ht="16.149999999999999" customHeight="1"/>
    <row r="338" spans="22:22" ht="16.149999999999999" customHeight="1"/>
    <row r="339" spans="22:22" ht="16.149999999999999" customHeight="1"/>
    <row r="340" spans="22:22" ht="16.149999999999999" customHeight="1">
      <c r="V340" s="244"/>
    </row>
    <row r="356" spans="1:1">
      <c r="A356" s="2"/>
    </row>
    <row r="357" spans="1:1">
      <c r="A357" s="2"/>
    </row>
  </sheetData>
  <mergeCells count="156">
    <mergeCell ref="C244:M244"/>
    <mergeCell ref="C251:M251"/>
    <mergeCell ref="C252:M252"/>
    <mergeCell ref="C188:M188"/>
    <mergeCell ref="C189:M189"/>
    <mergeCell ref="C190:M190"/>
    <mergeCell ref="C191:M191"/>
    <mergeCell ref="C217:M217"/>
    <mergeCell ref="C248:M248"/>
    <mergeCell ref="C249:M249"/>
    <mergeCell ref="C223:M223"/>
    <mergeCell ref="C238:M238"/>
    <mergeCell ref="C231:M231"/>
    <mergeCell ref="C228:M228"/>
    <mergeCell ref="C236:M236"/>
    <mergeCell ref="C250:M250"/>
    <mergeCell ref="C214:M214"/>
    <mergeCell ref="A194:M194"/>
    <mergeCell ref="C195:M195"/>
    <mergeCell ref="C196:M196"/>
    <mergeCell ref="C197:M197"/>
    <mergeCell ref="A198:A203"/>
    <mergeCell ref="B198:B203"/>
    <mergeCell ref="C198:M198"/>
    <mergeCell ref="B186:B191"/>
    <mergeCell ref="C212:M212"/>
    <mergeCell ref="C200:M200"/>
    <mergeCell ref="C202:M202"/>
    <mergeCell ref="C203:M203"/>
    <mergeCell ref="C204:M204"/>
    <mergeCell ref="C205:M205"/>
    <mergeCell ref="C201:M201"/>
    <mergeCell ref="C199:M199"/>
    <mergeCell ref="C187:M187"/>
    <mergeCell ref="C183:M183"/>
    <mergeCell ref="C184:M184"/>
    <mergeCell ref="C174:M174"/>
    <mergeCell ref="A239:A242"/>
    <mergeCell ref="B239:B242"/>
    <mergeCell ref="C240:M240"/>
    <mergeCell ref="C239:M239"/>
    <mergeCell ref="C241:M241"/>
    <mergeCell ref="C242:M242"/>
    <mergeCell ref="C224:M224"/>
    <mergeCell ref="C225:M225"/>
    <mergeCell ref="C226:M226"/>
    <mergeCell ref="C229:M229"/>
    <mergeCell ref="C230:M230"/>
    <mergeCell ref="B226:B230"/>
    <mergeCell ref="A226:A230"/>
    <mergeCell ref="C227:M227"/>
    <mergeCell ref="C237:M237"/>
    <mergeCell ref="B212:B218"/>
    <mergeCell ref="A212:A218"/>
    <mergeCell ref="C215:M215"/>
    <mergeCell ref="C216:M216"/>
    <mergeCell ref="A186:A191"/>
    <mergeCell ref="C218:M218"/>
    <mergeCell ref="A134:A139"/>
    <mergeCell ref="B134:B139"/>
    <mergeCell ref="C151:M151"/>
    <mergeCell ref="C132:M132"/>
    <mergeCell ref="C133:M133"/>
    <mergeCell ref="C135:M135"/>
    <mergeCell ref="C138:M138"/>
    <mergeCell ref="C139:M139"/>
    <mergeCell ref="C134:M134"/>
    <mergeCell ref="C136:M136"/>
    <mergeCell ref="C137:M137"/>
    <mergeCell ref="C145:M145"/>
    <mergeCell ref="C150:M150"/>
    <mergeCell ref="A146:A152"/>
    <mergeCell ref="B146:B152"/>
    <mergeCell ref="C131:M131"/>
    <mergeCell ref="A115:M115"/>
    <mergeCell ref="A117:M117"/>
    <mergeCell ref="C118:M118"/>
    <mergeCell ref="C119:M119"/>
    <mergeCell ref="C120:M120"/>
    <mergeCell ref="A123:M123"/>
    <mergeCell ref="C124:M124"/>
    <mergeCell ref="C125:M125"/>
    <mergeCell ref="C126:M126"/>
    <mergeCell ref="C127:M127"/>
    <mergeCell ref="A130:M130"/>
    <mergeCell ref="A156:M156"/>
    <mergeCell ref="C157:M157"/>
    <mergeCell ref="C170:M170"/>
    <mergeCell ref="C158:M158"/>
    <mergeCell ref="C159:M159"/>
    <mergeCell ref="C152:M152"/>
    <mergeCell ref="A142:M142"/>
    <mergeCell ref="C143:M143"/>
    <mergeCell ref="C144:M144"/>
    <mergeCell ref="C146:M146"/>
    <mergeCell ref="C147:M147"/>
    <mergeCell ref="C148:M148"/>
    <mergeCell ref="C149:M149"/>
    <mergeCell ref="C161:M161"/>
    <mergeCell ref="C243:M243"/>
    <mergeCell ref="C160:M160"/>
    <mergeCell ref="C163:M163"/>
    <mergeCell ref="C164:M164"/>
    <mergeCell ref="C165:M165"/>
    <mergeCell ref="A169:M169"/>
    <mergeCell ref="C162:M162"/>
    <mergeCell ref="C213:M213"/>
    <mergeCell ref="C171:M171"/>
    <mergeCell ref="C172:M172"/>
    <mergeCell ref="C173:M173"/>
    <mergeCell ref="C175:M175"/>
    <mergeCell ref="C176:M176"/>
    <mergeCell ref="C177:M177"/>
    <mergeCell ref="C209:M209"/>
    <mergeCell ref="C210:M210"/>
    <mergeCell ref="C211:M211"/>
    <mergeCell ref="A182:M182"/>
    <mergeCell ref="C185:M185"/>
    <mergeCell ref="C178:M178"/>
    <mergeCell ref="C179:M179"/>
    <mergeCell ref="A173:A178"/>
    <mergeCell ref="B173:B178"/>
    <mergeCell ref="C186:M186"/>
    <mergeCell ref="A253:A255"/>
    <mergeCell ref="C253:M253"/>
    <mergeCell ref="C254:M254"/>
    <mergeCell ref="C255:M255"/>
    <mergeCell ref="C259:M259"/>
    <mergeCell ref="C260:M260"/>
    <mergeCell ref="C261:M261"/>
    <mergeCell ref="A262:A265"/>
    <mergeCell ref="C262:M262"/>
    <mergeCell ref="C263:M263"/>
    <mergeCell ref="C265:M265"/>
    <mergeCell ref="C264:M264"/>
    <mergeCell ref="N297:S297"/>
    <mergeCell ref="C269:M269"/>
    <mergeCell ref="C270:M270"/>
    <mergeCell ref="C271:M271"/>
    <mergeCell ref="A272:A277"/>
    <mergeCell ref="C272:M272"/>
    <mergeCell ref="C273:M273"/>
    <mergeCell ref="C276:M276"/>
    <mergeCell ref="C277:M277"/>
    <mergeCell ref="C274:M274"/>
    <mergeCell ref="C275:M275"/>
    <mergeCell ref="C281:M281"/>
    <mergeCell ref="C282:M282"/>
    <mergeCell ref="C283:M283"/>
    <mergeCell ref="A284:A289"/>
    <mergeCell ref="C284:M284"/>
    <mergeCell ref="C285:M285"/>
    <mergeCell ref="C286:M286"/>
    <mergeCell ref="C287:M287"/>
    <mergeCell ref="C288:M288"/>
    <mergeCell ref="C289:M289"/>
  </mergeCells>
  <dataValidations count="3">
    <dataValidation type="list" allowBlank="1" showInputMessage="1" showErrorMessage="1" errorTitle="Subfunción no Valida!" promptTitle="Selecciona la Subfunción" sqref="B120">
      <formula1>$H$2:$H$112</formula1>
    </dataValidation>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s>
  <printOptions horizontalCentered="1" verticalCentered="1"/>
  <pageMargins left="0.23622047244094491" right="0.23622047244094491" top="0.74803149606299213" bottom="0.74803149606299213" header="0.31496062992125984" footer="0.31496062992125984"/>
  <pageSetup paperSize="5" scale="51" fitToHeight="4" orientation="landscape" r:id="rId1"/>
  <rowBreaks count="3" manualBreakCount="3">
    <brk id="155" max="18" man="1"/>
    <brk id="207" max="18" man="1"/>
    <brk id="23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58" activePane="bottomLeft" state="frozen"/>
      <selection activeCell="A3" sqref="A3:M3"/>
      <selection pane="bottomLeft" activeCell="A167" sqref="A167:M167"/>
    </sheetView>
  </sheetViews>
  <sheetFormatPr baseColWidth="10" defaultRowHeight="15"/>
  <cols>
    <col min="1" max="1" width="11.85546875" customWidth="1"/>
    <col min="2" max="2" width="9.28515625" bestFit="1" customWidth="1"/>
    <col min="3" max="4" width="6.7109375" customWidth="1"/>
    <col min="5" max="5" width="7.85546875" customWidth="1"/>
    <col min="6" max="6" width="7.28515625" customWidth="1"/>
    <col min="7" max="18" width="9.7109375" customWidth="1"/>
    <col min="19" max="19" width="10.28515625" bestFit="1" customWidth="1"/>
    <col min="20" max="20" width="6.7109375" customWidth="1"/>
  </cols>
  <sheetData>
    <row r="1" spans="2:22" ht="15.75" hidden="1" thickBot="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323" t="s">
        <v>2158</v>
      </c>
      <c r="B115" s="323"/>
      <c r="C115" s="323"/>
      <c r="D115" s="323"/>
      <c r="E115" s="323"/>
      <c r="F115" s="323"/>
      <c r="G115" s="323"/>
      <c r="H115" s="323"/>
      <c r="I115" s="323"/>
      <c r="J115" s="323"/>
      <c r="K115" s="323"/>
      <c r="L115" s="323"/>
      <c r="M115" s="323"/>
    </row>
    <row r="116" spans="1:13" ht="16.5" thickBot="1">
      <c r="A116" s="1"/>
    </row>
    <row r="117" spans="1:13" ht="16.149999999999999" customHeight="1" thickBot="1">
      <c r="A117" s="265" t="s">
        <v>460</v>
      </c>
      <c r="B117" s="266"/>
      <c r="C117" s="266"/>
      <c r="D117" s="266"/>
      <c r="E117" s="266"/>
      <c r="F117" s="266"/>
      <c r="G117" s="266"/>
      <c r="H117" s="266"/>
      <c r="I117" s="266"/>
      <c r="J117" s="266"/>
      <c r="K117" s="266"/>
      <c r="L117" s="266"/>
      <c r="M117" s="324"/>
    </row>
    <row r="118" spans="1:13" ht="16.5" thickBot="1">
      <c r="A118" s="148" t="s">
        <v>461</v>
      </c>
      <c r="B118" s="13">
        <v>1</v>
      </c>
      <c r="C118" s="325" t="str">
        <f>IF(B118="","",VLOOKUP(B118,Fin,2,0))</f>
        <v>GOBIERNO</v>
      </c>
      <c r="D118" s="326"/>
      <c r="E118" s="326"/>
      <c r="F118" s="326"/>
      <c r="G118" s="326"/>
      <c r="H118" s="326"/>
      <c r="I118" s="326"/>
      <c r="J118" s="326"/>
      <c r="K118" s="326"/>
      <c r="L118" s="326"/>
      <c r="M118" s="327"/>
    </row>
    <row r="119" spans="1:13" ht="16.5" thickBot="1">
      <c r="A119" s="148" t="s">
        <v>463</v>
      </c>
      <c r="B119" s="13">
        <v>1.5</v>
      </c>
      <c r="C119" s="325"/>
      <c r="D119" s="326"/>
      <c r="E119" s="326"/>
      <c r="F119" s="326"/>
      <c r="G119" s="326"/>
      <c r="H119" s="326"/>
      <c r="I119" s="326"/>
      <c r="J119" s="326"/>
      <c r="K119" s="326"/>
      <c r="L119" s="326"/>
      <c r="M119" s="327"/>
    </row>
    <row r="120" spans="1:13" ht="16.5" thickBot="1">
      <c r="A120" s="148" t="s">
        <v>464</v>
      </c>
      <c r="B120" s="13" t="s">
        <v>1581</v>
      </c>
      <c r="C120" s="325" t="str">
        <f>IF(B120="","",VLOOKUP(B120,sub,2,0))</f>
        <v>Asuntos Hacendarios</v>
      </c>
      <c r="D120" s="326"/>
      <c r="E120" s="326"/>
      <c r="F120" s="326"/>
      <c r="G120" s="326"/>
      <c r="H120" s="326"/>
      <c r="I120" s="326"/>
      <c r="J120" s="326"/>
      <c r="K120" s="326"/>
      <c r="L120" s="326"/>
      <c r="M120" s="327"/>
    </row>
    <row r="121" spans="1:13">
      <c r="A121" s="2" t="s">
        <v>1917</v>
      </c>
    </row>
    <row r="122" spans="1:13" ht="15.75" thickBot="1">
      <c r="A122" s="2"/>
    </row>
    <row r="123" spans="1:13" ht="16.149999999999999" customHeight="1" thickBot="1">
      <c r="A123" s="265" t="s">
        <v>465</v>
      </c>
      <c r="B123" s="266"/>
      <c r="C123" s="266"/>
      <c r="D123" s="266"/>
      <c r="E123" s="266"/>
      <c r="F123" s="266"/>
      <c r="G123" s="266"/>
      <c r="H123" s="266"/>
      <c r="I123" s="266"/>
      <c r="J123" s="266"/>
      <c r="K123" s="266"/>
      <c r="L123" s="266"/>
      <c r="M123" s="324"/>
    </row>
    <row r="124" spans="1:13" ht="16.5" thickBot="1">
      <c r="A124" s="148" t="s">
        <v>466</v>
      </c>
      <c r="B124" s="13">
        <v>5</v>
      </c>
      <c r="C124" s="325" t="s">
        <v>2136</v>
      </c>
      <c r="D124" s="326"/>
      <c r="E124" s="326"/>
      <c r="F124" s="326"/>
      <c r="G124" s="326"/>
      <c r="H124" s="326"/>
      <c r="I124" s="326"/>
      <c r="J124" s="326"/>
      <c r="K124" s="326"/>
      <c r="L124" s="326"/>
      <c r="M124" s="327"/>
    </row>
    <row r="125" spans="1:13" ht="16.5" thickBot="1">
      <c r="A125" s="148" t="s">
        <v>467</v>
      </c>
      <c r="B125" s="13">
        <v>5.0999999999999996</v>
      </c>
      <c r="C125" s="325" t="s">
        <v>2137</v>
      </c>
      <c r="D125" s="326"/>
      <c r="E125" s="326"/>
      <c r="F125" s="326"/>
      <c r="G125" s="326"/>
      <c r="H125" s="326"/>
      <c r="I125" s="326"/>
      <c r="J125" s="326"/>
      <c r="K125" s="326"/>
      <c r="L125" s="326"/>
      <c r="M125" s="327"/>
    </row>
    <row r="126" spans="1:13" ht="16.5" thickBot="1">
      <c r="A126" s="148" t="s">
        <v>1920</v>
      </c>
      <c r="B126" s="13" t="s">
        <v>2242</v>
      </c>
      <c r="C126" s="325" t="s">
        <v>2138</v>
      </c>
      <c r="D126" s="326"/>
      <c r="E126" s="326"/>
      <c r="F126" s="326"/>
      <c r="G126" s="326"/>
      <c r="H126" s="326"/>
      <c r="I126" s="326"/>
      <c r="J126" s="326"/>
      <c r="K126" s="326"/>
      <c r="L126" s="326"/>
      <c r="M126" s="327"/>
    </row>
    <row r="127" spans="1:13" ht="16.5" thickBot="1">
      <c r="A127" s="149" t="s">
        <v>469</v>
      </c>
      <c r="B127" s="75">
        <v>1</v>
      </c>
      <c r="C127" s="325" t="s">
        <v>2139</v>
      </c>
      <c r="D127" s="326"/>
      <c r="E127" s="326"/>
      <c r="F127" s="326"/>
      <c r="G127" s="326"/>
      <c r="H127" s="326"/>
      <c r="I127" s="326"/>
      <c r="J127" s="326"/>
      <c r="K127" s="326"/>
      <c r="L127" s="326"/>
      <c r="M127" s="327"/>
    </row>
    <row r="128" spans="1:13">
      <c r="A128" s="2" t="s">
        <v>468</v>
      </c>
    </row>
    <row r="129" spans="1:13" ht="15.75" thickBot="1">
      <c r="A129" s="2"/>
    </row>
    <row r="130" spans="1:13" ht="16.149999999999999" customHeight="1" thickBot="1">
      <c r="A130" s="265" t="s">
        <v>1921</v>
      </c>
      <c r="B130" s="266"/>
      <c r="C130" s="266"/>
      <c r="D130" s="266"/>
      <c r="E130" s="266"/>
      <c r="F130" s="266"/>
      <c r="G130" s="266"/>
      <c r="H130" s="266"/>
      <c r="I130" s="266"/>
      <c r="J130" s="266"/>
      <c r="K130" s="266"/>
      <c r="L130" s="266"/>
      <c r="M130" s="324"/>
    </row>
    <row r="131" spans="1:13" ht="16.5" thickBot="1">
      <c r="A131" s="149" t="s">
        <v>1922</v>
      </c>
      <c r="B131" s="147">
        <v>1</v>
      </c>
      <c r="C131" s="325" t="s">
        <v>2140</v>
      </c>
      <c r="D131" s="326"/>
      <c r="E131" s="326"/>
      <c r="F131" s="326"/>
      <c r="G131" s="326"/>
      <c r="H131" s="326"/>
      <c r="I131" s="326"/>
      <c r="J131" s="326"/>
      <c r="K131" s="326"/>
      <c r="L131" s="326"/>
      <c r="M131" s="327"/>
    </row>
    <row r="132" spans="1:13" ht="32.25" thickBot="1">
      <c r="A132" s="149" t="s">
        <v>470</v>
      </c>
      <c r="B132" s="149"/>
      <c r="C132" s="325" t="s">
        <v>515</v>
      </c>
      <c r="D132" s="326"/>
      <c r="E132" s="326"/>
      <c r="F132" s="326"/>
      <c r="G132" s="326"/>
      <c r="H132" s="326"/>
      <c r="I132" s="326"/>
      <c r="J132" s="326"/>
      <c r="K132" s="326"/>
      <c r="L132" s="326"/>
      <c r="M132" s="327"/>
    </row>
    <row r="133" spans="1:13" ht="16.149999999999999" customHeight="1" thickBot="1">
      <c r="A133" s="149" t="s">
        <v>471</v>
      </c>
      <c r="B133" s="149"/>
      <c r="C133" s="363">
        <v>12</v>
      </c>
      <c r="D133" s="364"/>
      <c r="E133" s="364"/>
      <c r="F133" s="364"/>
      <c r="G133" s="364"/>
      <c r="H133" s="364"/>
      <c r="I133" s="364"/>
      <c r="J133" s="364"/>
      <c r="K133" s="364"/>
      <c r="L133" s="364"/>
      <c r="M133" s="365"/>
    </row>
    <row r="134" spans="1:13" ht="15.6" customHeight="1">
      <c r="A134" s="150" t="s">
        <v>472</v>
      </c>
      <c r="B134" s="150"/>
      <c r="C134" s="366" t="s">
        <v>2141</v>
      </c>
      <c r="D134" s="367"/>
      <c r="E134" s="367"/>
      <c r="F134" s="367"/>
      <c r="G134" s="367"/>
      <c r="H134" s="367"/>
      <c r="I134" s="367"/>
      <c r="J134" s="367"/>
      <c r="K134" s="367"/>
      <c r="L134" s="367"/>
      <c r="M134" s="368"/>
    </row>
    <row r="135" spans="1:13" ht="15.75">
      <c r="A135" s="151" t="s">
        <v>473</v>
      </c>
      <c r="B135" s="152"/>
      <c r="C135" s="360" t="s">
        <v>2142</v>
      </c>
      <c r="D135" s="361"/>
      <c r="E135" s="361"/>
      <c r="F135" s="361"/>
      <c r="G135" s="361"/>
      <c r="H135" s="361"/>
      <c r="I135" s="361"/>
      <c r="J135" s="361"/>
      <c r="K135" s="361"/>
      <c r="L135" s="361"/>
      <c r="M135" s="362"/>
    </row>
    <row r="136" spans="1:13" ht="15.75">
      <c r="A136" s="152" t="s">
        <v>473</v>
      </c>
      <c r="B136" s="152"/>
      <c r="C136" s="360" t="s">
        <v>2143</v>
      </c>
      <c r="D136" s="361"/>
      <c r="E136" s="361"/>
      <c r="F136" s="361"/>
      <c r="G136" s="361"/>
      <c r="H136" s="361"/>
      <c r="I136" s="361"/>
      <c r="J136" s="361"/>
      <c r="K136" s="361"/>
      <c r="L136" s="361"/>
      <c r="M136" s="362"/>
    </row>
    <row r="137" spans="1:13" ht="16.5" thickBot="1">
      <c r="A137" s="153" t="s">
        <v>474</v>
      </c>
      <c r="B137" s="153"/>
      <c r="C137" s="369" t="s">
        <v>2144</v>
      </c>
      <c r="D137" s="370"/>
      <c r="E137" s="370"/>
      <c r="F137" s="370"/>
      <c r="G137" s="370"/>
      <c r="H137" s="370"/>
      <c r="I137" s="370"/>
      <c r="J137" s="370"/>
      <c r="K137" s="370"/>
      <c r="L137" s="370"/>
      <c r="M137" s="371"/>
    </row>
    <row r="138" spans="1:13" ht="16.5" thickBot="1">
      <c r="A138" s="154" t="s">
        <v>29</v>
      </c>
      <c r="B138" s="155" t="s">
        <v>475</v>
      </c>
      <c r="C138" s="156" t="s">
        <v>476</v>
      </c>
      <c r="D138" s="156" t="s">
        <v>477</v>
      </c>
      <c r="E138" s="156" t="s">
        <v>478</v>
      </c>
      <c r="F138" s="156" t="s">
        <v>477</v>
      </c>
      <c r="G138" s="156" t="s">
        <v>479</v>
      </c>
      <c r="H138" s="156" t="s">
        <v>479</v>
      </c>
      <c r="I138" s="156" t="s">
        <v>478</v>
      </c>
      <c r="J138" s="156" t="s">
        <v>480</v>
      </c>
      <c r="K138" s="156" t="s">
        <v>481</v>
      </c>
      <c r="L138" s="156" t="s">
        <v>482</v>
      </c>
      <c r="M138" s="156" t="s">
        <v>483</v>
      </c>
    </row>
    <row r="139" spans="1:13" s="10" customFormat="1" ht="16.5" thickBot="1">
      <c r="A139" s="14">
        <f>SUM(B139:M139)</f>
        <v>12</v>
      </c>
      <c r="B139" s="14">
        <v>1</v>
      </c>
      <c r="C139" s="15">
        <v>1</v>
      </c>
      <c r="D139" s="15">
        <v>1</v>
      </c>
      <c r="E139" s="15">
        <v>1</v>
      </c>
      <c r="F139" s="15">
        <v>1</v>
      </c>
      <c r="G139" s="15">
        <v>1</v>
      </c>
      <c r="H139" s="15">
        <v>1</v>
      </c>
      <c r="I139" s="15">
        <v>1</v>
      </c>
      <c r="J139" s="15">
        <v>1</v>
      </c>
      <c r="K139" s="15">
        <v>1</v>
      </c>
      <c r="L139" s="15">
        <v>1</v>
      </c>
      <c r="M139" s="15">
        <v>1</v>
      </c>
    </row>
    <row r="140" spans="1:13" ht="16.149999999999999" customHeight="1" thickBot="1">
      <c r="A140" s="265" t="s">
        <v>1924</v>
      </c>
      <c r="B140" s="266"/>
      <c r="C140" s="266"/>
      <c r="D140" s="266"/>
      <c r="E140" s="266"/>
      <c r="F140" s="266"/>
      <c r="G140" s="266"/>
      <c r="H140" s="266"/>
      <c r="I140" s="266"/>
      <c r="J140" s="266"/>
      <c r="K140" s="266"/>
      <c r="L140" s="266"/>
      <c r="M140" s="324"/>
    </row>
    <row r="141" spans="1:13" ht="16.5" thickBot="1">
      <c r="A141" s="149" t="s">
        <v>1923</v>
      </c>
      <c r="B141" s="74">
        <v>2</v>
      </c>
      <c r="C141" s="325" t="s">
        <v>2146</v>
      </c>
      <c r="D141" s="326"/>
      <c r="E141" s="326"/>
      <c r="F141" s="326"/>
      <c r="G141" s="326"/>
      <c r="H141" s="326"/>
      <c r="I141" s="326"/>
      <c r="J141" s="326"/>
      <c r="K141" s="326"/>
      <c r="L141" s="326"/>
      <c r="M141" s="327"/>
    </row>
    <row r="142" spans="1:13" ht="32.25" thickBot="1">
      <c r="A142" s="149" t="s">
        <v>470</v>
      </c>
      <c r="B142" s="149"/>
      <c r="C142" s="325" t="s">
        <v>2147</v>
      </c>
      <c r="D142" s="326"/>
      <c r="E142" s="326"/>
      <c r="F142" s="326"/>
      <c r="G142" s="326"/>
      <c r="H142" s="326"/>
      <c r="I142" s="326"/>
      <c r="J142" s="326"/>
      <c r="K142" s="326"/>
      <c r="L142" s="326"/>
      <c r="M142" s="327"/>
    </row>
    <row r="143" spans="1:13" ht="16.149999999999999" customHeight="1" thickBot="1">
      <c r="A143" s="149" t="s">
        <v>471</v>
      </c>
      <c r="B143" s="149"/>
      <c r="C143" s="363">
        <v>5</v>
      </c>
      <c r="D143" s="364"/>
      <c r="E143" s="364"/>
      <c r="F143" s="364"/>
      <c r="G143" s="364"/>
      <c r="H143" s="364"/>
      <c r="I143" s="364"/>
      <c r="J143" s="364"/>
      <c r="K143" s="364"/>
      <c r="L143" s="364"/>
      <c r="M143" s="365"/>
    </row>
    <row r="144" spans="1:13" ht="15.6" customHeight="1">
      <c r="A144" s="150" t="s">
        <v>472</v>
      </c>
      <c r="B144" s="150"/>
      <c r="C144" s="366" t="s">
        <v>2145</v>
      </c>
      <c r="D144" s="367"/>
      <c r="E144" s="367"/>
      <c r="F144" s="367"/>
      <c r="G144" s="367"/>
      <c r="H144" s="367"/>
      <c r="I144" s="367"/>
      <c r="J144" s="367"/>
      <c r="K144" s="367"/>
      <c r="L144" s="367"/>
      <c r="M144" s="368"/>
    </row>
    <row r="145" spans="1:17" ht="15.6" customHeight="1">
      <c r="A145" s="152"/>
      <c r="B145" s="152"/>
      <c r="C145" s="360" t="s">
        <v>2148</v>
      </c>
      <c r="D145" s="361"/>
      <c r="E145" s="361"/>
      <c r="F145" s="361"/>
      <c r="G145" s="361"/>
      <c r="H145" s="361"/>
      <c r="I145" s="361"/>
      <c r="J145" s="361"/>
      <c r="K145" s="361"/>
      <c r="L145" s="361"/>
      <c r="M145" s="362"/>
    </row>
    <row r="146" spans="1:17" ht="15.6" customHeight="1">
      <c r="A146" s="152"/>
      <c r="B146" s="152"/>
      <c r="C146" s="360" t="s">
        <v>2149</v>
      </c>
      <c r="D146" s="361"/>
      <c r="E146" s="361"/>
      <c r="F146" s="361"/>
      <c r="G146" s="361"/>
      <c r="H146" s="361"/>
      <c r="I146" s="361"/>
      <c r="J146" s="361"/>
      <c r="K146" s="361"/>
      <c r="L146" s="361"/>
      <c r="M146" s="362"/>
    </row>
    <row r="147" spans="1:17" ht="16.5" thickBot="1">
      <c r="A147" s="153"/>
      <c r="B147" s="153"/>
      <c r="C147" s="369" t="s">
        <v>2150</v>
      </c>
      <c r="D147" s="370"/>
      <c r="E147" s="370"/>
      <c r="F147" s="370"/>
      <c r="G147" s="370"/>
      <c r="H147" s="370"/>
      <c r="I147" s="370"/>
      <c r="J147" s="370"/>
      <c r="K147" s="370"/>
      <c r="L147" s="370"/>
      <c r="M147" s="371"/>
    </row>
    <row r="148" spans="1:17" ht="16.5" thickBot="1">
      <c r="A148" s="154" t="s">
        <v>29</v>
      </c>
      <c r="B148" s="155" t="s">
        <v>475</v>
      </c>
      <c r="C148" s="156" t="s">
        <v>476</v>
      </c>
      <c r="D148" s="156" t="s">
        <v>477</v>
      </c>
      <c r="E148" s="156" t="s">
        <v>478</v>
      </c>
      <c r="F148" s="156" t="s">
        <v>477</v>
      </c>
      <c r="G148" s="156" t="s">
        <v>479</v>
      </c>
      <c r="H148" s="156" t="s">
        <v>479</v>
      </c>
      <c r="I148" s="156" t="s">
        <v>478</v>
      </c>
      <c r="J148" s="156" t="s">
        <v>480</v>
      </c>
      <c r="K148" s="156" t="s">
        <v>481</v>
      </c>
      <c r="L148" s="156" t="s">
        <v>482</v>
      </c>
      <c r="M148" s="156" t="s">
        <v>483</v>
      </c>
    </row>
    <row r="149" spans="1:17" s="10" customFormat="1" ht="16.5" thickBot="1">
      <c r="A149" s="14">
        <f>SUM(B149:M149)</f>
        <v>5</v>
      </c>
      <c r="B149" s="14"/>
      <c r="C149" s="15"/>
      <c r="D149" s="15"/>
      <c r="E149" s="15">
        <v>1</v>
      </c>
      <c r="F149" s="15">
        <v>1</v>
      </c>
      <c r="G149" s="15">
        <v>1</v>
      </c>
      <c r="H149" s="15"/>
      <c r="I149" s="15">
        <v>1</v>
      </c>
      <c r="J149" s="15">
        <v>1</v>
      </c>
      <c r="K149" s="15"/>
      <c r="L149" s="15"/>
      <c r="M149" s="15"/>
    </row>
    <row r="150" spans="1:17">
      <c r="A150" s="2" t="s">
        <v>1925</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265" t="s">
        <v>484</v>
      </c>
      <c r="B152" s="266"/>
      <c r="C152" s="266"/>
      <c r="D152" s="266"/>
      <c r="E152" s="266"/>
      <c r="F152" s="266"/>
      <c r="G152" s="266"/>
      <c r="H152" s="266"/>
      <c r="I152" s="266"/>
      <c r="J152" s="266"/>
      <c r="K152" s="266"/>
      <c r="L152" s="266"/>
      <c r="M152" s="324"/>
    </row>
    <row r="153" spans="1:17" ht="16.149999999999999" customHeight="1" thickBot="1">
      <c r="A153" s="149" t="s">
        <v>462</v>
      </c>
      <c r="B153" s="74" t="s">
        <v>2023</v>
      </c>
      <c r="C153" s="325" t="str">
        <f>IF(B153="","",VLOOKUP(B153,ca,2,0))</f>
        <v>SECTOR PUBLICO MUNICIPAL</v>
      </c>
      <c r="D153" s="326"/>
      <c r="E153" s="326"/>
      <c r="F153" s="326"/>
      <c r="G153" s="326"/>
      <c r="H153" s="326"/>
      <c r="I153" s="326"/>
      <c r="J153" s="326"/>
      <c r="K153" s="326"/>
      <c r="L153" s="326"/>
      <c r="M153" s="327"/>
    </row>
    <row r="154" spans="1:17" ht="16.149999999999999" customHeight="1" thickBot="1">
      <c r="A154" s="149" t="s">
        <v>2058</v>
      </c>
      <c r="B154" s="74" t="s">
        <v>2025</v>
      </c>
      <c r="C154" s="325" t="str">
        <f>IF(B154="","",VLOOKUP(B154,ca,2,0))</f>
        <v>SECTOR PUBLICO NO FINANCIERO</v>
      </c>
      <c r="D154" s="326"/>
      <c r="E154" s="326"/>
      <c r="F154" s="326"/>
      <c r="G154" s="326"/>
      <c r="H154" s="326"/>
      <c r="I154" s="326"/>
      <c r="J154" s="326"/>
      <c r="K154" s="326"/>
      <c r="L154" s="326"/>
      <c r="M154" s="327"/>
    </row>
    <row r="155" spans="1:17" ht="16.149999999999999" customHeight="1" thickBot="1">
      <c r="A155" s="149" t="s">
        <v>2059</v>
      </c>
      <c r="B155" s="74" t="s">
        <v>2026</v>
      </c>
      <c r="C155" s="325" t="str">
        <f>IF(B155="","",VLOOKUP(B155,ca,2,0))</f>
        <v>GOBIERNO GENERAL MUNICIPAL</v>
      </c>
      <c r="D155" s="326"/>
      <c r="E155" s="326"/>
      <c r="F155" s="326"/>
      <c r="G155" s="326"/>
      <c r="H155" s="326"/>
      <c r="I155" s="326"/>
      <c r="J155" s="326"/>
      <c r="K155" s="326"/>
      <c r="L155" s="326"/>
      <c r="M155" s="327"/>
    </row>
    <row r="156" spans="1:17" ht="16.149999999999999" customHeight="1" thickBot="1">
      <c r="A156" s="149" t="s">
        <v>2064</v>
      </c>
      <c r="B156" s="74" t="s">
        <v>2028</v>
      </c>
      <c r="C156" s="325" t="str">
        <f>IF(B156="","",VLOOKUP(B156,ca,2,0))</f>
        <v>Gobierno Municipal</v>
      </c>
      <c r="D156" s="326"/>
      <c r="E156" s="326"/>
      <c r="F156" s="326"/>
      <c r="G156" s="326"/>
      <c r="H156" s="326"/>
      <c r="I156" s="326"/>
      <c r="J156" s="326"/>
      <c r="K156" s="326"/>
      <c r="L156" s="326"/>
      <c r="M156" s="327"/>
    </row>
    <row r="157" spans="1:17" ht="16.149999999999999" customHeight="1" thickBot="1">
      <c r="A157" s="149" t="s">
        <v>2061</v>
      </c>
      <c r="B157" s="74" t="s">
        <v>2030</v>
      </c>
      <c r="C157" s="325" t="str">
        <f>IF(B157="","",VLOOKUP(B157,ca,2,0))</f>
        <v>Organo Ejecutivo Municipal (Ayuntamiento)</v>
      </c>
      <c r="D157" s="326"/>
      <c r="E157" s="326"/>
      <c r="F157" s="326"/>
      <c r="G157" s="326"/>
      <c r="H157" s="326"/>
      <c r="I157" s="326"/>
      <c r="J157" s="326"/>
      <c r="K157" s="326"/>
      <c r="L157" s="326"/>
      <c r="M157" s="327"/>
    </row>
    <row r="158" spans="1:17" ht="16.149999999999999" customHeight="1" thickBot="1">
      <c r="A158" s="149" t="s">
        <v>486</v>
      </c>
      <c r="B158" s="146" t="s">
        <v>2092</v>
      </c>
      <c r="C158" s="325" t="s">
        <v>514</v>
      </c>
      <c r="D158" s="326"/>
      <c r="E158" s="326"/>
      <c r="F158" s="326"/>
      <c r="G158" s="326"/>
      <c r="H158" s="326"/>
      <c r="I158" s="326"/>
      <c r="J158" s="326"/>
      <c r="K158" s="326"/>
      <c r="L158" s="326"/>
      <c r="M158" s="327"/>
    </row>
    <row r="159" spans="1:17" ht="16.149999999999999" customHeight="1" thickBot="1">
      <c r="A159" s="149" t="s">
        <v>485</v>
      </c>
      <c r="B159" s="146" t="s">
        <v>2094</v>
      </c>
      <c r="C159" s="325" t="s">
        <v>2151</v>
      </c>
      <c r="D159" s="326"/>
      <c r="E159" s="326"/>
      <c r="F159" s="326"/>
      <c r="G159" s="326"/>
      <c r="H159" s="326"/>
      <c r="I159" s="326"/>
      <c r="J159" s="326"/>
      <c r="K159" s="326"/>
      <c r="L159" s="326"/>
      <c r="M159" s="327"/>
    </row>
    <row r="160" spans="1:17">
      <c r="A160" s="2" t="s">
        <v>1926</v>
      </c>
    </row>
    <row r="161" spans="1:19" ht="15.75" thickBot="1">
      <c r="A161" s="2"/>
    </row>
    <row r="162" spans="1:19" ht="16.149999999999999" customHeight="1" thickBot="1">
      <c r="A162" s="265" t="s">
        <v>1470</v>
      </c>
      <c r="B162" s="266"/>
      <c r="C162" s="266"/>
      <c r="D162" s="266"/>
      <c r="E162" s="266"/>
      <c r="F162" s="266"/>
      <c r="G162" s="266"/>
      <c r="H162" s="266"/>
      <c r="I162" s="266"/>
      <c r="J162" s="266"/>
      <c r="K162" s="266"/>
      <c r="L162" s="266"/>
      <c r="M162" s="324"/>
    </row>
    <row r="163" spans="1:19" ht="16.149999999999999" customHeight="1" thickBot="1">
      <c r="A163" s="149" t="s">
        <v>1469</v>
      </c>
      <c r="B163" s="147" t="s">
        <v>2159</v>
      </c>
      <c r="C163" s="325" t="s">
        <v>2243</v>
      </c>
      <c r="D163" s="326"/>
      <c r="E163" s="326"/>
      <c r="F163" s="326"/>
      <c r="G163" s="326"/>
      <c r="H163" s="326"/>
      <c r="I163" s="326"/>
      <c r="J163" s="326"/>
      <c r="K163" s="326"/>
      <c r="L163" s="326"/>
      <c r="M163" s="327"/>
    </row>
    <row r="164" spans="1:19" ht="16.149999999999999" customHeight="1" thickBot="1">
      <c r="A164" s="149" t="s">
        <v>1469</v>
      </c>
      <c r="B164" s="9"/>
      <c r="C164" s="325"/>
      <c r="D164" s="326"/>
      <c r="E164" s="326"/>
      <c r="F164" s="326"/>
      <c r="G164" s="326"/>
      <c r="H164" s="326"/>
      <c r="I164" s="326"/>
      <c r="J164" s="326"/>
      <c r="K164" s="326"/>
      <c r="L164" s="326"/>
      <c r="M164" s="327"/>
    </row>
    <row r="165" spans="1:19">
      <c r="A165" s="2" t="s">
        <v>1471</v>
      </c>
    </row>
    <row r="166" spans="1:19" ht="15.75" thickBot="1">
      <c r="A166" s="2"/>
    </row>
    <row r="167" spans="1:19" ht="16.149999999999999" customHeight="1" thickBot="1">
      <c r="A167" s="265" t="s">
        <v>1464</v>
      </c>
      <c r="B167" s="266"/>
      <c r="C167" s="266"/>
      <c r="D167" s="266"/>
      <c r="E167" s="266"/>
      <c r="F167" s="266"/>
      <c r="G167" s="266"/>
      <c r="H167" s="266"/>
      <c r="I167" s="266"/>
      <c r="J167" s="266"/>
      <c r="K167" s="266"/>
      <c r="L167" s="266"/>
      <c r="M167" s="324"/>
    </row>
    <row r="168" spans="1:19" ht="16.149999999999999" customHeight="1" thickBot="1">
      <c r="A168" s="149" t="s">
        <v>1465</v>
      </c>
      <c r="B168" s="325" t="s">
        <v>2160</v>
      </c>
      <c r="C168" s="326"/>
      <c r="D168" s="326"/>
      <c r="E168" s="326"/>
      <c r="F168" s="326"/>
      <c r="G168" s="326"/>
      <c r="H168" s="326"/>
      <c r="I168" s="326"/>
      <c r="J168" s="326"/>
      <c r="K168" s="326"/>
      <c r="L168" s="326"/>
      <c r="M168" s="327"/>
    </row>
    <row r="169" spans="1:19" ht="16.149999999999999" customHeight="1" thickBot="1">
      <c r="A169" s="149" t="s">
        <v>1466</v>
      </c>
      <c r="B169" s="325" t="s">
        <v>2152</v>
      </c>
      <c r="C169" s="326"/>
      <c r="D169" s="326"/>
      <c r="E169" s="326"/>
      <c r="F169" s="326"/>
      <c r="G169" s="326"/>
      <c r="H169" s="326"/>
      <c r="I169" s="326"/>
      <c r="J169" s="326"/>
      <c r="K169" s="326"/>
      <c r="L169" s="326"/>
      <c r="M169" s="327"/>
    </row>
    <row r="170" spans="1:19" ht="15.75" thickBot="1">
      <c r="A170" s="2"/>
    </row>
    <row r="171" spans="1:19" ht="16.149999999999999" customHeight="1" thickBot="1">
      <c r="A171" s="265" t="s">
        <v>2124</v>
      </c>
      <c r="B171" s="266"/>
      <c r="C171" s="266"/>
      <c r="D171" s="266"/>
      <c r="E171" s="266"/>
      <c r="F171" s="266"/>
      <c r="G171" s="266"/>
      <c r="H171" s="266"/>
      <c r="I171" s="266"/>
      <c r="J171" s="266"/>
      <c r="K171" s="266"/>
      <c r="L171" s="266"/>
      <c r="M171" s="324"/>
      <c r="N171" s="265"/>
      <c r="O171" s="266"/>
      <c r="P171" s="266"/>
      <c r="Q171" s="266"/>
      <c r="R171" s="266"/>
      <c r="S171" s="266"/>
    </row>
    <row r="172" spans="1:19" ht="15.75">
      <c r="A172" s="157" t="s">
        <v>464</v>
      </c>
      <c r="B172" s="158" t="s">
        <v>1449</v>
      </c>
      <c r="C172" s="158" t="s">
        <v>2126</v>
      </c>
      <c r="D172" s="158" t="s">
        <v>485</v>
      </c>
      <c r="E172" s="158" t="s">
        <v>1469</v>
      </c>
      <c r="F172" s="158" t="s">
        <v>487</v>
      </c>
      <c r="G172" s="159" t="s">
        <v>1450</v>
      </c>
      <c r="H172" s="159" t="s">
        <v>1451</v>
      </c>
      <c r="I172" s="159" t="s">
        <v>1452</v>
      </c>
      <c r="J172" s="159" t="s">
        <v>1453</v>
      </c>
      <c r="K172" s="159" t="s">
        <v>1454</v>
      </c>
      <c r="L172" s="159" t="s">
        <v>1455</v>
      </c>
      <c r="M172" s="159" t="s">
        <v>1456</v>
      </c>
      <c r="N172" s="159" t="s">
        <v>1457</v>
      </c>
      <c r="O172" s="159" t="s">
        <v>1458</v>
      </c>
      <c r="P172" s="159" t="s">
        <v>1459</v>
      </c>
      <c r="Q172" s="159" t="s">
        <v>1460</v>
      </c>
      <c r="R172" s="159" t="s">
        <v>1461</v>
      </c>
      <c r="S172" s="160" t="s">
        <v>29</v>
      </c>
    </row>
    <row r="173" spans="1:19" ht="16.149999999999999" customHeight="1">
      <c r="A173" s="143" t="s">
        <v>1581</v>
      </c>
      <c r="B173" s="46" t="s">
        <v>2242</v>
      </c>
      <c r="C173" s="46">
        <v>31111</v>
      </c>
      <c r="D173" s="144" t="s">
        <v>2094</v>
      </c>
      <c r="E173" s="46" t="s">
        <v>2159</v>
      </c>
      <c r="F173" s="145">
        <v>1131</v>
      </c>
      <c r="G173" s="53">
        <v>500</v>
      </c>
      <c r="H173" s="53">
        <v>300</v>
      </c>
      <c r="I173" s="53"/>
      <c r="J173" s="53"/>
      <c r="K173" s="53"/>
      <c r="L173" s="53">
        <v>400</v>
      </c>
      <c r="M173" s="53"/>
      <c r="N173" s="53">
        <v>900</v>
      </c>
      <c r="O173" s="53"/>
      <c r="P173" s="53"/>
      <c r="Q173" s="53"/>
      <c r="R173" s="53"/>
      <c r="S173" s="131">
        <f>SUM(G173:R173)</f>
        <v>2100</v>
      </c>
    </row>
    <row r="174" spans="1:19" ht="16.149999999999999" customHeight="1">
      <c r="A174" s="143" t="s">
        <v>1581</v>
      </c>
      <c r="B174" s="46" t="s">
        <v>2242</v>
      </c>
      <c r="C174" s="46">
        <v>31111</v>
      </c>
      <c r="D174" s="144" t="s">
        <v>2094</v>
      </c>
      <c r="E174" s="46" t="s">
        <v>2159</v>
      </c>
      <c r="F174" s="145">
        <v>2111</v>
      </c>
      <c r="G174" s="53"/>
      <c r="H174" s="53"/>
      <c r="I174" s="53"/>
      <c r="J174" s="53">
        <v>5000</v>
      </c>
      <c r="K174" s="53"/>
      <c r="L174" s="53"/>
      <c r="M174" s="53"/>
      <c r="N174" s="53"/>
      <c r="O174" s="53"/>
      <c r="P174" s="53"/>
      <c r="Q174" s="53"/>
      <c r="R174" s="53"/>
      <c r="S174" s="131">
        <f t="shared" ref="S174:S190" si="0">SUM(G174:R174)</f>
        <v>5000</v>
      </c>
    </row>
    <row r="175" spans="1:19" ht="16.149999999999999" customHeight="1">
      <c r="A175" s="143" t="s">
        <v>1581</v>
      </c>
      <c r="B175" s="46" t="s">
        <v>2242</v>
      </c>
      <c r="C175" s="46">
        <v>31111</v>
      </c>
      <c r="D175" s="144" t="s">
        <v>2094</v>
      </c>
      <c r="E175" s="46" t="s">
        <v>2159</v>
      </c>
      <c r="F175" s="145">
        <v>3441</v>
      </c>
      <c r="G175" s="53"/>
      <c r="H175" s="53"/>
      <c r="I175" s="53"/>
      <c r="J175" s="53"/>
      <c r="K175" s="53">
        <v>3500</v>
      </c>
      <c r="L175" s="53"/>
      <c r="M175" s="53"/>
      <c r="N175" s="53"/>
      <c r="O175" s="53">
        <v>7000</v>
      </c>
      <c r="P175" s="53"/>
      <c r="Q175" s="53"/>
      <c r="R175" s="53"/>
      <c r="S175" s="131">
        <f t="shared" si="0"/>
        <v>10500</v>
      </c>
    </row>
    <row r="176" spans="1:19" ht="16.149999999999999" customHeight="1">
      <c r="A176" s="143" t="s">
        <v>1581</v>
      </c>
      <c r="B176" s="46" t="s">
        <v>2242</v>
      </c>
      <c r="C176" s="46">
        <v>31111</v>
      </c>
      <c r="D176" s="144" t="s">
        <v>2094</v>
      </c>
      <c r="E176" s="46" t="s">
        <v>2159</v>
      </c>
      <c r="F176" s="145">
        <v>5111</v>
      </c>
      <c r="G176" s="53"/>
      <c r="H176" s="53">
        <v>5000</v>
      </c>
      <c r="I176" s="53"/>
      <c r="J176" s="53"/>
      <c r="K176" s="53"/>
      <c r="L176" s="53">
        <v>5000</v>
      </c>
      <c r="M176" s="53"/>
      <c r="N176" s="53"/>
      <c r="O176" s="53"/>
      <c r="P176" s="53"/>
      <c r="Q176" s="53"/>
      <c r="R176" s="53"/>
      <c r="S176" s="131">
        <f t="shared" si="0"/>
        <v>10000</v>
      </c>
    </row>
    <row r="177" spans="1:19" ht="16.149999999999999" customHeight="1">
      <c r="A177" s="48"/>
      <c r="B177" s="46"/>
      <c r="C177" s="46"/>
      <c r="D177" s="46"/>
      <c r="E177" s="46"/>
      <c r="F177" s="145"/>
      <c r="G177" s="53"/>
      <c r="H177" s="53"/>
      <c r="I177" s="53"/>
      <c r="J177" s="53"/>
      <c r="K177" s="53"/>
      <c r="L177" s="53"/>
      <c r="M177" s="53"/>
      <c r="N177" s="53"/>
      <c r="O177" s="53"/>
      <c r="P177" s="53"/>
      <c r="Q177" s="53"/>
      <c r="R177" s="53"/>
      <c r="S177" s="131">
        <f t="shared" si="0"/>
        <v>0</v>
      </c>
    </row>
    <row r="178" spans="1:19" ht="16.149999999999999" customHeight="1">
      <c r="A178" s="48"/>
      <c r="B178" s="46"/>
      <c r="C178" s="46"/>
      <c r="D178" s="46"/>
      <c r="E178" s="46"/>
      <c r="F178" s="145"/>
      <c r="G178" s="53"/>
      <c r="H178" s="53"/>
      <c r="I178" s="53"/>
      <c r="J178" s="53"/>
      <c r="K178" s="53"/>
      <c r="L178" s="53"/>
      <c r="M178" s="53"/>
      <c r="N178" s="53"/>
      <c r="O178" s="53"/>
      <c r="P178" s="53"/>
      <c r="Q178" s="53"/>
      <c r="R178" s="53"/>
      <c r="S178" s="131">
        <f t="shared" si="0"/>
        <v>0</v>
      </c>
    </row>
    <row r="179" spans="1:19" ht="16.149999999999999" customHeight="1">
      <c r="A179" s="48"/>
      <c r="B179" s="46"/>
      <c r="C179" s="46"/>
      <c r="D179" s="46"/>
      <c r="E179" s="46"/>
      <c r="F179" s="145"/>
      <c r="G179" s="53"/>
      <c r="H179" s="53"/>
      <c r="I179" s="53"/>
      <c r="J179" s="53"/>
      <c r="K179" s="53"/>
      <c r="L179" s="53"/>
      <c r="M179" s="53"/>
      <c r="N179" s="53"/>
      <c r="O179" s="53"/>
      <c r="P179" s="53"/>
      <c r="Q179" s="53"/>
      <c r="R179" s="53"/>
      <c r="S179" s="131">
        <f t="shared" si="0"/>
        <v>0</v>
      </c>
    </row>
    <row r="180" spans="1:19" ht="16.149999999999999" customHeight="1">
      <c r="A180" s="48"/>
      <c r="B180" s="46"/>
      <c r="C180" s="46"/>
      <c r="D180" s="46"/>
      <c r="E180" s="47"/>
      <c r="F180" s="145"/>
      <c r="G180" s="53"/>
      <c r="H180" s="53"/>
      <c r="I180" s="53"/>
      <c r="J180" s="53"/>
      <c r="K180" s="53"/>
      <c r="L180" s="53"/>
      <c r="M180" s="53"/>
      <c r="N180" s="53"/>
      <c r="O180" s="53"/>
      <c r="P180" s="53"/>
      <c r="Q180" s="53"/>
      <c r="R180" s="53"/>
      <c r="S180" s="131">
        <f t="shared" si="0"/>
        <v>0</v>
      </c>
    </row>
    <row r="181" spans="1:19" ht="16.149999999999999" customHeight="1">
      <c r="A181" s="48"/>
      <c r="B181" s="46"/>
      <c r="C181" s="46"/>
      <c r="D181" s="46"/>
      <c r="E181" s="47"/>
      <c r="F181" s="145"/>
      <c r="G181" s="53"/>
      <c r="H181" s="53"/>
      <c r="I181" s="53"/>
      <c r="J181" s="53"/>
      <c r="K181" s="53"/>
      <c r="L181" s="53"/>
      <c r="M181" s="53"/>
      <c r="N181" s="53"/>
      <c r="O181" s="53"/>
      <c r="P181" s="53"/>
      <c r="Q181" s="53"/>
      <c r="R181" s="53"/>
      <c r="S181" s="131">
        <f t="shared" si="0"/>
        <v>0</v>
      </c>
    </row>
    <row r="182" spans="1:19" ht="16.149999999999999" customHeight="1">
      <c r="A182" s="48"/>
      <c r="B182" s="46"/>
      <c r="C182" s="46"/>
      <c r="D182" s="46"/>
      <c r="E182" s="47"/>
      <c r="F182" s="145"/>
      <c r="G182" s="53"/>
      <c r="H182" s="53"/>
      <c r="I182" s="53"/>
      <c r="J182" s="53"/>
      <c r="K182" s="53"/>
      <c r="L182" s="53"/>
      <c r="M182" s="53"/>
      <c r="N182" s="53"/>
      <c r="O182" s="53"/>
      <c r="P182" s="53"/>
      <c r="Q182" s="53"/>
      <c r="R182" s="53"/>
      <c r="S182" s="131">
        <f t="shared" si="0"/>
        <v>0</v>
      </c>
    </row>
    <row r="183" spans="1:19" ht="16.149999999999999" customHeight="1">
      <c r="A183" s="48"/>
      <c r="B183" s="46"/>
      <c r="C183" s="46"/>
      <c r="D183" s="46"/>
      <c r="E183" s="47"/>
      <c r="F183" s="145"/>
      <c r="G183" s="53"/>
      <c r="H183" s="53"/>
      <c r="I183" s="53"/>
      <c r="J183" s="53"/>
      <c r="K183" s="53"/>
      <c r="L183" s="53"/>
      <c r="M183" s="53"/>
      <c r="N183" s="53"/>
      <c r="O183" s="53"/>
      <c r="P183" s="53"/>
      <c r="Q183" s="53"/>
      <c r="R183" s="53"/>
      <c r="S183" s="131">
        <f t="shared" si="0"/>
        <v>0</v>
      </c>
    </row>
    <row r="184" spans="1:19" ht="16.149999999999999" customHeight="1">
      <c r="A184" s="48"/>
      <c r="B184" s="46"/>
      <c r="C184" s="46"/>
      <c r="D184" s="46"/>
      <c r="E184" s="47"/>
      <c r="F184" s="145"/>
      <c r="G184" s="53"/>
      <c r="H184" s="53"/>
      <c r="I184" s="53"/>
      <c r="J184" s="53"/>
      <c r="K184" s="53"/>
      <c r="L184" s="53"/>
      <c r="M184" s="53"/>
      <c r="N184" s="53"/>
      <c r="O184" s="53"/>
      <c r="P184" s="53"/>
      <c r="Q184" s="53"/>
      <c r="R184" s="53"/>
      <c r="S184" s="131">
        <f t="shared" si="0"/>
        <v>0</v>
      </c>
    </row>
    <row r="185" spans="1:19" ht="16.149999999999999" customHeight="1">
      <c r="A185" s="48"/>
      <c r="B185" s="46"/>
      <c r="C185" s="46"/>
      <c r="D185" s="46"/>
      <c r="E185" s="47"/>
      <c r="F185" s="145"/>
      <c r="G185" s="53"/>
      <c r="H185" s="53"/>
      <c r="I185" s="53"/>
      <c r="J185" s="53"/>
      <c r="K185" s="53"/>
      <c r="L185" s="53"/>
      <c r="M185" s="53"/>
      <c r="N185" s="53"/>
      <c r="O185" s="53"/>
      <c r="P185" s="53"/>
      <c r="Q185" s="53"/>
      <c r="R185" s="53"/>
      <c r="S185" s="131">
        <f t="shared" si="0"/>
        <v>0</v>
      </c>
    </row>
    <row r="186" spans="1:19" ht="16.149999999999999" customHeight="1">
      <c r="A186" s="48"/>
      <c r="B186" s="46"/>
      <c r="C186" s="46"/>
      <c r="D186" s="46"/>
      <c r="E186" s="47"/>
      <c r="F186" s="145"/>
      <c r="G186" s="53"/>
      <c r="H186" s="53"/>
      <c r="I186" s="53"/>
      <c r="J186" s="53"/>
      <c r="K186" s="53"/>
      <c r="L186" s="53"/>
      <c r="M186" s="53"/>
      <c r="N186" s="53"/>
      <c r="O186" s="53"/>
      <c r="P186" s="53"/>
      <c r="Q186" s="53"/>
      <c r="R186" s="53"/>
      <c r="S186" s="131">
        <f t="shared" si="0"/>
        <v>0</v>
      </c>
    </row>
    <row r="187" spans="1:19" ht="16.149999999999999" customHeight="1">
      <c r="A187" s="48"/>
      <c r="B187" s="46"/>
      <c r="C187" s="46"/>
      <c r="D187" s="46"/>
      <c r="E187" s="47"/>
      <c r="F187" s="145"/>
      <c r="G187" s="53"/>
      <c r="H187" s="53"/>
      <c r="I187" s="53"/>
      <c r="J187" s="53"/>
      <c r="K187" s="53"/>
      <c r="L187" s="53"/>
      <c r="M187" s="53"/>
      <c r="N187" s="53"/>
      <c r="O187" s="53"/>
      <c r="P187" s="53"/>
      <c r="Q187" s="53"/>
      <c r="R187" s="53"/>
      <c r="S187" s="131">
        <f t="shared" si="0"/>
        <v>0</v>
      </c>
    </row>
    <row r="188" spans="1:19" ht="16.149999999999999" customHeight="1">
      <c r="A188" s="48"/>
      <c r="B188" s="46"/>
      <c r="C188" s="46"/>
      <c r="D188" s="46"/>
      <c r="E188" s="47"/>
      <c r="F188" s="145"/>
      <c r="G188" s="53"/>
      <c r="H188" s="53"/>
      <c r="I188" s="53"/>
      <c r="J188" s="53"/>
      <c r="K188" s="53"/>
      <c r="L188" s="53"/>
      <c r="M188" s="53"/>
      <c r="N188" s="53"/>
      <c r="O188" s="53"/>
      <c r="P188" s="53"/>
      <c r="Q188" s="53"/>
      <c r="R188" s="53"/>
      <c r="S188" s="131">
        <f t="shared" si="0"/>
        <v>0</v>
      </c>
    </row>
    <row r="189" spans="1:19" ht="16.149999999999999" customHeight="1">
      <c r="A189" s="48"/>
      <c r="B189" s="46"/>
      <c r="C189" s="46"/>
      <c r="D189" s="46"/>
      <c r="E189" s="47"/>
      <c r="F189" s="145"/>
      <c r="G189" s="53"/>
      <c r="H189" s="53"/>
      <c r="I189" s="53"/>
      <c r="J189" s="53"/>
      <c r="K189" s="53"/>
      <c r="L189" s="53"/>
      <c r="M189" s="53"/>
      <c r="N189" s="53"/>
      <c r="O189" s="53"/>
      <c r="P189" s="53"/>
      <c r="Q189" s="53"/>
      <c r="R189" s="53"/>
      <c r="S189" s="131">
        <f t="shared" si="0"/>
        <v>0</v>
      </c>
    </row>
    <row r="190" spans="1:19" ht="16.149999999999999" customHeight="1">
      <c r="A190" s="48"/>
      <c r="B190" s="46"/>
      <c r="C190" s="46"/>
      <c r="D190" s="46"/>
      <c r="E190" s="47"/>
      <c r="F190" s="145"/>
      <c r="G190" s="53"/>
      <c r="H190" s="53"/>
      <c r="I190" s="53"/>
      <c r="J190" s="53"/>
      <c r="K190" s="53"/>
      <c r="L190" s="53"/>
      <c r="M190" s="53"/>
      <c r="N190" s="53"/>
      <c r="O190" s="53"/>
      <c r="P190" s="53"/>
      <c r="Q190" s="53"/>
      <c r="R190" s="53"/>
      <c r="S190" s="131">
        <f t="shared" si="0"/>
        <v>0</v>
      </c>
    </row>
    <row r="191" spans="1:19" ht="16.149999999999999" customHeight="1" thickBot="1">
      <c r="A191" s="49"/>
      <c r="B191" s="50"/>
      <c r="C191" s="50"/>
      <c r="D191" s="50"/>
      <c r="E191" s="51" t="s">
        <v>506</v>
      </c>
      <c r="F191" s="52"/>
      <c r="G191" s="132">
        <f>SUM(G173:G190)</f>
        <v>500</v>
      </c>
      <c r="H191" s="132">
        <f t="shared" ref="H191:S191" si="1">SUM(H173:H190)</f>
        <v>5300</v>
      </c>
      <c r="I191" s="132">
        <f t="shared" si="1"/>
        <v>0</v>
      </c>
      <c r="J191" s="132">
        <f t="shared" si="1"/>
        <v>5000</v>
      </c>
      <c r="K191" s="132">
        <f t="shared" si="1"/>
        <v>3500</v>
      </c>
      <c r="L191" s="132">
        <f t="shared" si="1"/>
        <v>5400</v>
      </c>
      <c r="M191" s="132">
        <f t="shared" si="1"/>
        <v>0</v>
      </c>
      <c r="N191" s="132">
        <f t="shared" si="1"/>
        <v>900</v>
      </c>
      <c r="O191" s="132">
        <f t="shared" si="1"/>
        <v>7000</v>
      </c>
      <c r="P191" s="132">
        <f t="shared" si="1"/>
        <v>0</v>
      </c>
      <c r="Q191" s="132">
        <f t="shared" si="1"/>
        <v>0</v>
      </c>
      <c r="R191" s="132">
        <f t="shared" si="1"/>
        <v>0</v>
      </c>
      <c r="S191" s="133">
        <f t="shared" si="1"/>
        <v>27600</v>
      </c>
    </row>
    <row r="192" spans="1:19">
      <c r="A192" s="2" t="s">
        <v>2125</v>
      </c>
    </row>
    <row r="194" spans="1:1">
      <c r="A194" s="2"/>
    </row>
    <row r="222" spans="1:1">
      <c r="A222" s="2"/>
    </row>
    <row r="223" spans="1:1">
      <c r="A223" s="2"/>
    </row>
  </sheetData>
  <sortState ref="L2:M7">
    <sortCondition ref="L2:L7"/>
  </sortState>
  <mergeCells count="42">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 ref="C157:M157"/>
    <mergeCell ref="A167:M167"/>
    <mergeCell ref="B168:M168"/>
    <mergeCell ref="C118:M118"/>
    <mergeCell ref="C119:M119"/>
    <mergeCell ref="C120:M120"/>
    <mergeCell ref="A123:M123"/>
    <mergeCell ref="C124:M124"/>
    <mergeCell ref="C163:M163"/>
    <mergeCell ref="C159:M159"/>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s>
  <phoneticPr fontId="21"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8" sqref="C8"/>
    </sheetView>
  </sheetViews>
  <sheetFormatPr baseColWidth="10" defaultRowHeight="15"/>
  <cols>
    <col min="2" max="2" width="24.140625" bestFit="1" customWidth="1"/>
    <col min="3" max="3" width="118.85546875" customWidth="1"/>
  </cols>
  <sheetData>
    <row r="1" spans="1:3" ht="18.75">
      <c r="A1" s="182" t="s">
        <v>2161</v>
      </c>
      <c r="B1" s="183" t="s">
        <v>37</v>
      </c>
      <c r="C1" s="184" t="s">
        <v>2227</v>
      </c>
    </row>
    <row r="2" spans="1:3" ht="63">
      <c r="A2" s="185">
        <v>1</v>
      </c>
      <c r="B2" s="186" t="s">
        <v>2228</v>
      </c>
      <c r="C2" s="187" t="s">
        <v>2229</v>
      </c>
    </row>
    <row r="3" spans="1:3" ht="31.5">
      <c r="A3" s="185">
        <v>2</v>
      </c>
      <c r="B3" s="186" t="s">
        <v>2230</v>
      </c>
      <c r="C3" s="187" t="s">
        <v>2231</v>
      </c>
    </row>
    <row r="4" spans="1:3" ht="31.5">
      <c r="A4" s="185">
        <v>3</v>
      </c>
      <c r="B4" s="186" t="s">
        <v>2232</v>
      </c>
      <c r="C4" s="187" t="s">
        <v>2233</v>
      </c>
    </row>
    <row r="5" spans="1:3" ht="63">
      <c r="A5" s="185">
        <v>4</v>
      </c>
      <c r="B5" s="186" t="s">
        <v>2234</v>
      </c>
      <c r="C5" s="187" t="s">
        <v>2235</v>
      </c>
    </row>
    <row r="6" spans="1:3" ht="31.5">
      <c r="A6" s="185">
        <v>5</v>
      </c>
      <c r="B6" s="186" t="s">
        <v>2236</v>
      </c>
      <c r="C6" s="187" t="s">
        <v>2237</v>
      </c>
    </row>
    <row r="7" spans="1:3" ht="31.5">
      <c r="A7" s="185">
        <v>6</v>
      </c>
      <c r="B7" s="186" t="s">
        <v>2238</v>
      </c>
      <c r="C7" s="187" t="s">
        <v>2239</v>
      </c>
    </row>
    <row r="8" spans="1:3" ht="31.5">
      <c r="A8" s="188">
        <v>7</v>
      </c>
      <c r="B8" s="189" t="s">
        <v>2240</v>
      </c>
      <c r="C8" s="190" t="s">
        <v>2241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zoomScale="120" zoomScaleNormal="120" workbookViewId="0">
      <selection activeCell="A11" sqref="A11"/>
    </sheetView>
  </sheetViews>
  <sheetFormatPr baseColWidth="10" defaultRowHeight="15"/>
  <cols>
    <col min="1" max="1" width="10.140625" style="173" customWidth="1"/>
    <col min="2" max="2" width="60" style="173" bestFit="1" customWidth="1"/>
    <col min="3" max="3" width="90.140625" style="173" customWidth="1"/>
  </cols>
  <sheetData>
    <row r="1" spans="1:3">
      <c r="A1" s="161" t="s">
        <v>2161</v>
      </c>
      <c r="B1" s="161" t="s">
        <v>465</v>
      </c>
      <c r="C1" s="162" t="s">
        <v>2162</v>
      </c>
    </row>
    <row r="2" spans="1:3" ht="15" customHeight="1">
      <c r="A2" s="163" t="s">
        <v>2163</v>
      </c>
      <c r="B2" s="164"/>
      <c r="C2" s="165"/>
    </row>
    <row r="3" spans="1:3">
      <c r="A3" s="166" t="s">
        <v>480</v>
      </c>
      <c r="B3" s="167" t="s">
        <v>2164</v>
      </c>
      <c r="C3" s="167" t="s">
        <v>2165</v>
      </c>
    </row>
    <row r="4" spans="1:3">
      <c r="A4" s="166" t="s">
        <v>2166</v>
      </c>
      <c r="B4" s="167" t="s">
        <v>2167</v>
      </c>
      <c r="C4" s="167" t="s">
        <v>2168</v>
      </c>
    </row>
    <row r="5" spans="1:3" ht="15" customHeight="1">
      <c r="A5" s="163" t="s">
        <v>2169</v>
      </c>
      <c r="B5" s="164"/>
      <c r="C5" s="165"/>
    </row>
    <row r="6" spans="1:3" ht="36">
      <c r="A6" s="166" t="s">
        <v>475</v>
      </c>
      <c r="B6" s="167" t="s">
        <v>2170</v>
      </c>
      <c r="C6" s="167" t="s">
        <v>2171</v>
      </c>
    </row>
    <row r="7" spans="1:3">
      <c r="A7" s="166"/>
      <c r="B7" s="167"/>
      <c r="C7" s="167" t="s">
        <v>2172</v>
      </c>
    </row>
    <row r="8" spans="1:3">
      <c r="A8" s="166"/>
      <c r="B8" s="167"/>
      <c r="C8" s="167" t="s">
        <v>2173</v>
      </c>
    </row>
    <row r="9" spans="1:3">
      <c r="A9" s="166"/>
      <c r="B9" s="167"/>
      <c r="C9" s="167" t="s">
        <v>2174</v>
      </c>
    </row>
    <row r="10" spans="1:3" ht="36">
      <c r="A10" s="166" t="s">
        <v>2175</v>
      </c>
      <c r="B10" s="167" t="s">
        <v>2176</v>
      </c>
      <c r="C10" s="167" t="s">
        <v>2177</v>
      </c>
    </row>
    <row r="11" spans="1:3" ht="36">
      <c r="A11" s="166" t="s">
        <v>2178</v>
      </c>
      <c r="B11" s="167" t="s">
        <v>2179</v>
      </c>
      <c r="C11" s="167" t="s">
        <v>2180</v>
      </c>
    </row>
    <row r="12" spans="1:3">
      <c r="A12" s="166" t="s">
        <v>476</v>
      </c>
      <c r="B12" s="167" t="s">
        <v>2181</v>
      </c>
      <c r="C12" s="167" t="s">
        <v>2182</v>
      </c>
    </row>
    <row r="13" spans="1:3" ht="24">
      <c r="A13" s="166" t="s">
        <v>2183</v>
      </c>
      <c r="B13" s="167" t="s">
        <v>2184</v>
      </c>
      <c r="C13" s="167" t="s">
        <v>2185</v>
      </c>
    </row>
    <row r="14" spans="1:3">
      <c r="A14" s="166" t="s">
        <v>478</v>
      </c>
      <c r="B14" s="167" t="s">
        <v>2186</v>
      </c>
      <c r="C14" s="167" t="s">
        <v>2187</v>
      </c>
    </row>
    <row r="15" spans="1:3">
      <c r="A15" s="166" t="s">
        <v>2188</v>
      </c>
      <c r="B15" s="167" t="s">
        <v>2189</v>
      </c>
      <c r="C15" s="167" t="s">
        <v>2190</v>
      </c>
    </row>
    <row r="16" spans="1:3" ht="24">
      <c r="A16" s="166" t="s">
        <v>2191</v>
      </c>
      <c r="B16" s="167" t="s">
        <v>2192</v>
      </c>
      <c r="C16" s="167" t="s">
        <v>2193</v>
      </c>
    </row>
    <row r="17" spans="1:3" ht="15" customHeight="1">
      <c r="A17" s="163" t="s">
        <v>2194</v>
      </c>
      <c r="B17" s="164"/>
      <c r="C17" s="165"/>
    </row>
    <row r="18" spans="1:3">
      <c r="A18" s="166" t="s">
        <v>477</v>
      </c>
      <c r="B18" s="167" t="s">
        <v>2195</v>
      </c>
      <c r="C18" s="167" t="s">
        <v>2196</v>
      </c>
    </row>
    <row r="19" spans="1:3" ht="24">
      <c r="A19" s="166" t="s">
        <v>481</v>
      </c>
      <c r="B19" s="167" t="s">
        <v>2197</v>
      </c>
      <c r="C19" s="167" t="s">
        <v>2198</v>
      </c>
    </row>
    <row r="20" spans="1:3" ht="36">
      <c r="A20" s="166" t="s">
        <v>2199</v>
      </c>
      <c r="B20" s="167" t="s">
        <v>2200</v>
      </c>
      <c r="C20" s="167" t="s">
        <v>2201</v>
      </c>
    </row>
    <row r="21" spans="1:3">
      <c r="A21" s="372" t="s">
        <v>2202</v>
      </c>
      <c r="B21" s="373"/>
      <c r="C21" s="168"/>
    </row>
    <row r="22" spans="1:3" ht="24">
      <c r="A22" s="169" t="s">
        <v>2203</v>
      </c>
      <c r="B22" s="170" t="s">
        <v>2204</v>
      </c>
      <c r="C22" s="170" t="s">
        <v>2205</v>
      </c>
    </row>
    <row r="23" spans="1:3">
      <c r="A23" s="169" t="s">
        <v>482</v>
      </c>
      <c r="B23" s="170" t="s">
        <v>2206</v>
      </c>
      <c r="C23" s="170"/>
    </row>
    <row r="24" spans="1:3" ht="15" customHeight="1">
      <c r="A24" s="163" t="s">
        <v>2207</v>
      </c>
      <c r="B24" s="165"/>
      <c r="C24" s="168"/>
    </row>
    <row r="25" spans="1:3">
      <c r="A25" s="169" t="s">
        <v>479</v>
      </c>
      <c r="B25" s="170" t="s">
        <v>768</v>
      </c>
      <c r="C25" s="170" t="s">
        <v>2208</v>
      </c>
    </row>
    <row r="26" spans="1:3">
      <c r="A26" s="169" t="s">
        <v>2209</v>
      </c>
      <c r="B26" s="170" t="s">
        <v>2210</v>
      </c>
      <c r="C26" s="170" t="s">
        <v>2211</v>
      </c>
    </row>
    <row r="27" spans="1:3" ht="24">
      <c r="A27" s="169" t="s">
        <v>2212</v>
      </c>
      <c r="B27" s="170" t="s">
        <v>2213</v>
      </c>
      <c r="C27" s="170" t="s">
        <v>2214</v>
      </c>
    </row>
    <row r="28" spans="1:3" ht="24">
      <c r="A28" s="169" t="s">
        <v>2215</v>
      </c>
      <c r="B28" s="170" t="s">
        <v>2216</v>
      </c>
      <c r="C28" s="170" t="s">
        <v>2217</v>
      </c>
    </row>
    <row r="29" spans="1:3" ht="15" customHeight="1">
      <c r="A29" s="163" t="s">
        <v>2218</v>
      </c>
      <c r="B29" s="164"/>
      <c r="C29" s="165"/>
    </row>
    <row r="30" spans="1:3" ht="36">
      <c r="A30" s="169" t="s">
        <v>2219</v>
      </c>
      <c r="B30" s="170" t="s">
        <v>2220</v>
      </c>
      <c r="C30" s="170" t="s">
        <v>2221</v>
      </c>
    </row>
    <row r="31" spans="1:3">
      <c r="A31" s="169" t="s">
        <v>2222</v>
      </c>
      <c r="B31" s="170" t="s">
        <v>2223</v>
      </c>
      <c r="C31" s="170"/>
    </row>
    <row r="32" spans="1:3">
      <c r="A32" s="169" t="s">
        <v>483</v>
      </c>
      <c r="B32" s="170" t="s">
        <v>2224</v>
      </c>
      <c r="C32" s="170"/>
    </row>
    <row r="33" spans="1:3">
      <c r="A33" s="169" t="s">
        <v>2225</v>
      </c>
      <c r="B33" s="170" t="s">
        <v>2226</v>
      </c>
      <c r="C33" s="170"/>
    </row>
    <row r="34" spans="1:3">
      <c r="A34" s="171"/>
      <c r="B34" s="172"/>
    </row>
    <row r="35" spans="1:3">
      <c r="A35" s="171"/>
      <c r="B35" s="172"/>
    </row>
    <row r="36" spans="1:3">
      <c r="A36" s="171"/>
      <c r="B36" s="172"/>
    </row>
    <row r="37" spans="1:3">
      <c r="A37" s="171"/>
      <c r="B37" s="172"/>
    </row>
    <row r="38" spans="1:3">
      <c r="A38" s="171"/>
      <c r="B38" s="172"/>
    </row>
    <row r="39" spans="1:3">
      <c r="A39" s="171"/>
      <c r="B39" s="172"/>
    </row>
    <row r="40" spans="1:3">
      <c r="A40" s="171"/>
      <c r="B40" s="172"/>
    </row>
    <row r="41" spans="1:3">
      <c r="A41" s="171"/>
      <c r="B41" s="172"/>
    </row>
    <row r="42" spans="1:3">
      <c r="A42" s="171"/>
      <c r="B42" s="172"/>
    </row>
    <row r="43" spans="1:3">
      <c r="A43" s="171"/>
      <c r="B43" s="172"/>
    </row>
    <row r="44" spans="1:3">
      <c r="A44" s="171"/>
      <c r="B44" s="172"/>
    </row>
    <row r="45" spans="1:3" s="173" customFormat="1">
      <c r="A45" s="171"/>
      <c r="B45" s="172"/>
    </row>
    <row r="46" spans="1:3" s="173" customFormat="1">
      <c r="A46" s="171"/>
      <c r="B46" s="172"/>
    </row>
    <row r="47" spans="1:3" s="173" customFormat="1">
      <c r="A47" s="171"/>
      <c r="B47" s="172"/>
    </row>
    <row r="48" spans="1:3" s="173" customFormat="1">
      <c r="A48" s="171"/>
      <c r="B48" s="172"/>
    </row>
    <row r="49" spans="1:2" s="173" customFormat="1">
      <c r="A49" s="171"/>
      <c r="B49" s="172"/>
    </row>
    <row r="50" spans="1:2" s="173" customFormat="1">
      <c r="A50" s="171"/>
      <c r="B50" s="172"/>
    </row>
    <row r="51" spans="1:2" s="173" customFormat="1">
      <c r="A51" s="171"/>
      <c r="B51" s="172"/>
    </row>
    <row r="52" spans="1:2" s="173" customFormat="1">
      <c r="A52" s="171"/>
      <c r="B52" s="172"/>
    </row>
    <row r="53" spans="1:2" s="173" customFormat="1">
      <c r="A53" s="171"/>
      <c r="B53" s="172"/>
    </row>
    <row r="54" spans="1:2" s="173" customFormat="1">
      <c r="A54" s="171"/>
      <c r="B54" s="172"/>
    </row>
    <row r="55" spans="1:2" s="173" customFormat="1">
      <c r="A55" s="171"/>
      <c r="B55" s="172"/>
    </row>
    <row r="56" spans="1:2" s="173" customFormat="1">
      <c r="A56" s="171"/>
      <c r="B56" s="172"/>
    </row>
    <row r="57" spans="1:2" s="173" customFormat="1">
      <c r="A57" s="171"/>
      <c r="B57" s="172"/>
    </row>
    <row r="58" spans="1:2" s="173" customFormat="1">
      <c r="A58" s="171"/>
      <c r="B58" s="172"/>
    </row>
    <row r="59" spans="1:2" s="173" customFormat="1">
      <c r="A59" s="171"/>
      <c r="B59" s="172"/>
    </row>
    <row r="60" spans="1:2" s="173" customFormat="1">
      <c r="A60" s="171"/>
      <c r="B60" s="172"/>
    </row>
    <row r="61" spans="1:2" s="173" customFormat="1">
      <c r="A61" s="171"/>
      <c r="B61" s="172"/>
    </row>
    <row r="62" spans="1:2" s="173" customFormat="1">
      <c r="A62" s="171"/>
      <c r="B62" s="172"/>
    </row>
    <row r="63" spans="1:2" s="173" customFormat="1">
      <c r="A63" s="171"/>
      <c r="B63" s="172"/>
    </row>
    <row r="64" spans="1:2" s="173" customFormat="1">
      <c r="A64" s="171"/>
      <c r="B64" s="172"/>
    </row>
    <row r="65" spans="1:2" s="173" customFormat="1">
      <c r="A65" s="171"/>
      <c r="B65" s="172"/>
    </row>
    <row r="66" spans="1:2" s="173" customFormat="1">
      <c r="A66" s="171"/>
      <c r="B66" s="172"/>
    </row>
    <row r="67" spans="1:2" s="173" customFormat="1">
      <c r="A67" s="171"/>
      <c r="B67" s="172"/>
    </row>
    <row r="68" spans="1:2" s="173" customFormat="1">
      <c r="A68" s="171"/>
      <c r="B68" s="172"/>
    </row>
    <row r="69" spans="1:2" s="173" customFormat="1">
      <c r="A69" s="171"/>
      <c r="B69" s="172"/>
    </row>
    <row r="70" spans="1:2" s="173" customFormat="1">
      <c r="A70" s="171"/>
      <c r="B70" s="172"/>
    </row>
    <row r="71" spans="1:2" s="173" customFormat="1">
      <c r="A71" s="171"/>
      <c r="B71" s="172"/>
    </row>
    <row r="72" spans="1:2" s="173" customFormat="1">
      <c r="A72" s="171"/>
      <c r="B72" s="172"/>
    </row>
    <row r="73" spans="1:2" s="173" customFormat="1">
      <c r="A73" s="171"/>
      <c r="B73" s="172"/>
    </row>
    <row r="74" spans="1:2" s="173" customFormat="1">
      <c r="A74" s="171"/>
      <c r="B74" s="172"/>
    </row>
    <row r="75" spans="1:2" s="173" customFormat="1">
      <c r="A75" s="171"/>
      <c r="B75" s="172"/>
    </row>
    <row r="76" spans="1:2" s="173" customFormat="1">
      <c r="A76" s="171"/>
      <c r="B76" s="172"/>
    </row>
    <row r="77" spans="1:2" s="173" customFormat="1">
      <c r="A77" s="171"/>
      <c r="B77" s="172"/>
    </row>
    <row r="78" spans="1:2" s="173" customFormat="1">
      <c r="A78" s="171"/>
      <c r="B78" s="172"/>
    </row>
    <row r="79" spans="1:2" s="173" customFormat="1">
      <c r="A79" s="171"/>
      <c r="B79" s="172"/>
    </row>
    <row r="80" spans="1:2" s="173" customFormat="1">
      <c r="A80" s="171"/>
      <c r="B80" s="172"/>
    </row>
    <row r="81" spans="1:2" s="173" customFormat="1">
      <c r="A81" s="171"/>
      <c r="B81" s="172"/>
    </row>
    <row r="82" spans="1:2" s="173" customFormat="1">
      <c r="A82" s="171"/>
      <c r="B82" s="172"/>
    </row>
    <row r="83" spans="1:2" s="173" customFormat="1">
      <c r="A83" s="171"/>
      <c r="B83" s="172"/>
    </row>
    <row r="84" spans="1:2" s="173" customFormat="1">
      <c r="A84" s="171"/>
      <c r="B84" s="172"/>
    </row>
    <row r="85" spans="1:2" s="173" customFormat="1">
      <c r="A85" s="171"/>
      <c r="B85" s="172"/>
    </row>
    <row r="86" spans="1:2" s="173" customFormat="1">
      <c r="A86" s="171"/>
      <c r="B86" s="172"/>
    </row>
    <row r="87" spans="1:2" s="173" customFormat="1">
      <c r="A87" s="171"/>
      <c r="B87" s="172"/>
    </row>
    <row r="88" spans="1:2" s="173" customFormat="1">
      <c r="A88" s="171"/>
      <c r="B88" s="172"/>
    </row>
    <row r="89" spans="1:2" s="173" customFormat="1">
      <c r="A89" s="171"/>
      <c r="B89" s="172"/>
    </row>
    <row r="90" spans="1:2" s="173" customFormat="1">
      <c r="A90" s="171"/>
      <c r="B90" s="172"/>
    </row>
    <row r="91" spans="1:2" s="173" customFormat="1">
      <c r="A91" s="171"/>
      <c r="B91" s="172"/>
    </row>
    <row r="92" spans="1:2" s="173" customFormat="1">
      <c r="A92" s="171"/>
      <c r="B92" s="172"/>
    </row>
    <row r="93" spans="1:2" s="173" customFormat="1">
      <c r="A93" s="171"/>
      <c r="B93" s="172"/>
    </row>
    <row r="94" spans="1:2" s="173" customFormat="1">
      <c r="A94" s="171"/>
      <c r="B94" s="172"/>
    </row>
    <row r="95" spans="1:2" s="173" customFormat="1">
      <c r="A95" s="171"/>
      <c r="B95" s="172"/>
    </row>
    <row r="96" spans="1:2" s="173" customFormat="1">
      <c r="A96" s="171"/>
      <c r="B96" s="172"/>
    </row>
    <row r="97" spans="1:2" s="173" customFormat="1">
      <c r="A97" s="171"/>
      <c r="B97" s="172"/>
    </row>
    <row r="99" spans="1:2" s="173" customFormat="1">
      <c r="B99" s="174"/>
    </row>
    <row r="100" spans="1:2" s="173" customFormat="1" ht="15.75" thickBot="1"/>
    <row r="101" spans="1:2" s="173" customFormat="1" ht="15.75" thickBot="1">
      <c r="B101" s="175"/>
    </row>
    <row r="102" spans="1:2" s="173" customFormat="1" ht="15.75" thickBot="1">
      <c r="A102" s="176"/>
      <c r="B102" s="177"/>
    </row>
    <row r="103" spans="1:2" s="173" customFormat="1">
      <c r="A103" s="178"/>
      <c r="B103" s="179"/>
    </row>
    <row r="104" spans="1:2" s="173" customFormat="1" ht="36" customHeight="1">
      <c r="A104" s="178"/>
      <c r="B104" s="180"/>
    </row>
    <row r="105" spans="1:2" s="173" customFormat="1">
      <c r="A105" s="178" t="s">
        <v>480</v>
      </c>
      <c r="B105" s="180" t="s">
        <v>2164</v>
      </c>
    </row>
    <row r="106" spans="1:2" s="173" customFormat="1">
      <c r="A106" s="178" t="s">
        <v>2166</v>
      </c>
      <c r="B106" s="180" t="s">
        <v>2167</v>
      </c>
    </row>
    <row r="107" spans="1:2" s="173" customFormat="1" ht="24" customHeight="1">
      <c r="A107" s="178"/>
      <c r="B107" s="180"/>
    </row>
    <row r="108" spans="1:2" s="173" customFormat="1">
      <c r="A108" s="374" t="s">
        <v>475</v>
      </c>
      <c r="B108" s="375" t="s">
        <v>2170</v>
      </c>
    </row>
    <row r="109" spans="1:2" s="173" customFormat="1">
      <c r="A109" s="374"/>
      <c r="B109" s="375"/>
    </row>
    <row r="110" spans="1:2" s="173" customFormat="1">
      <c r="A110" s="374"/>
      <c r="B110" s="375"/>
    </row>
    <row r="111" spans="1:2" s="173" customFormat="1">
      <c r="A111" s="374"/>
      <c r="B111" s="375"/>
    </row>
    <row r="112" spans="1:2" s="173" customFormat="1">
      <c r="A112" s="178" t="s">
        <v>2175</v>
      </c>
      <c r="B112" s="180" t="s">
        <v>2176</v>
      </c>
    </row>
    <row r="113" spans="1:2" s="173" customFormat="1">
      <c r="A113" s="178" t="s">
        <v>2178</v>
      </c>
      <c r="B113" s="180" t="s">
        <v>2179</v>
      </c>
    </row>
    <row r="114" spans="1:2" s="173" customFormat="1">
      <c r="A114" s="178" t="s">
        <v>476</v>
      </c>
      <c r="B114" s="180" t="s">
        <v>2181</v>
      </c>
    </row>
    <row r="115" spans="1:2" s="173" customFormat="1" ht="15.75" thickBot="1">
      <c r="A115" s="176" t="s">
        <v>2183</v>
      </c>
      <c r="B115" s="181" t="s">
        <v>2184</v>
      </c>
    </row>
    <row r="116" spans="1:2" s="173" customFormat="1" ht="15.75" thickBot="1"/>
    <row r="117" spans="1:2" s="173" customFormat="1" ht="15.75" thickBot="1">
      <c r="B117" s="175"/>
    </row>
    <row r="118" spans="1:2" s="173" customFormat="1" ht="15.75" thickBot="1">
      <c r="A118" s="176"/>
      <c r="B118" s="177"/>
    </row>
    <row r="119" spans="1:2" s="173" customFormat="1">
      <c r="A119" s="178"/>
      <c r="B119" s="180"/>
    </row>
    <row r="120" spans="1:2" s="173" customFormat="1">
      <c r="A120" s="178" t="s">
        <v>478</v>
      </c>
      <c r="B120" s="180" t="s">
        <v>2186</v>
      </c>
    </row>
    <row r="121" spans="1:2" s="173" customFormat="1">
      <c r="A121" s="178" t="s">
        <v>2188</v>
      </c>
      <c r="B121" s="180" t="s">
        <v>2189</v>
      </c>
    </row>
    <row r="122" spans="1:2" s="173" customFormat="1">
      <c r="A122" s="178" t="s">
        <v>2191</v>
      </c>
      <c r="B122" s="180" t="s">
        <v>2192</v>
      </c>
    </row>
    <row r="123" spans="1:2" s="173" customFormat="1" ht="15" customHeight="1">
      <c r="A123" s="178"/>
      <c r="B123" s="180"/>
    </row>
    <row r="124" spans="1:2" s="173" customFormat="1">
      <c r="A124" s="178" t="s">
        <v>477</v>
      </c>
      <c r="B124" s="180" t="s">
        <v>2195</v>
      </c>
    </row>
    <row r="125" spans="1:2" s="173" customFormat="1">
      <c r="A125" s="178" t="s">
        <v>481</v>
      </c>
      <c r="B125" s="180" t="s">
        <v>2197</v>
      </c>
    </row>
    <row r="126" spans="1:2" s="173" customFormat="1">
      <c r="A126" s="178" t="s">
        <v>2199</v>
      </c>
      <c r="B126" s="180" t="s">
        <v>2200</v>
      </c>
    </row>
    <row r="127" spans="1:2" s="173" customFormat="1" ht="15" customHeight="1">
      <c r="A127" s="178"/>
      <c r="B127" s="180"/>
    </row>
    <row r="128" spans="1:2" s="173" customFormat="1">
      <c r="A128" s="178" t="s">
        <v>2203</v>
      </c>
      <c r="B128" s="180" t="s">
        <v>2204</v>
      </c>
    </row>
    <row r="129" spans="1:2" s="173" customFormat="1">
      <c r="A129" s="178" t="s">
        <v>482</v>
      </c>
      <c r="B129" s="180" t="s">
        <v>2206</v>
      </c>
    </row>
    <row r="130" spans="1:2" s="173" customFormat="1">
      <c r="A130" s="178"/>
      <c r="B130" s="180"/>
    </row>
    <row r="131" spans="1:2" s="173" customFormat="1">
      <c r="A131" s="178" t="s">
        <v>479</v>
      </c>
      <c r="B131" s="180" t="s">
        <v>768</v>
      </c>
    </row>
    <row r="132" spans="1:2" s="173" customFormat="1">
      <c r="A132" s="178" t="s">
        <v>2209</v>
      </c>
      <c r="B132" s="180" t="s">
        <v>2210</v>
      </c>
    </row>
    <row r="133" spans="1:2" s="173" customFormat="1">
      <c r="A133" s="178" t="s">
        <v>2212</v>
      </c>
      <c r="B133" s="180" t="s">
        <v>2213</v>
      </c>
    </row>
    <row r="134" spans="1:2" s="173" customFormat="1">
      <c r="A134" s="178" t="s">
        <v>2215</v>
      </c>
      <c r="B134" s="180" t="s">
        <v>2216</v>
      </c>
    </row>
    <row r="135" spans="1:2" s="173" customFormat="1" ht="24" customHeight="1">
      <c r="A135" s="178"/>
      <c r="B135" s="180"/>
    </row>
    <row r="136" spans="1:2" s="173" customFormat="1">
      <c r="A136" s="178" t="s">
        <v>2219</v>
      </c>
      <c r="B136" s="180" t="s">
        <v>2220</v>
      </c>
    </row>
    <row r="137" spans="1:2" s="173" customFormat="1" ht="24" customHeight="1">
      <c r="A137" s="178" t="s">
        <v>2222</v>
      </c>
      <c r="B137" s="180"/>
    </row>
    <row r="138" spans="1:2" s="173" customFormat="1" ht="24" customHeight="1">
      <c r="A138" s="178" t="s">
        <v>483</v>
      </c>
      <c r="B138" s="180"/>
    </row>
    <row r="139" spans="1:2" s="173" customFormat="1" ht="15.75" thickBot="1">
      <c r="A139" s="176" t="s">
        <v>2225</v>
      </c>
      <c r="B139" s="181"/>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39" activePane="bottomLeft" state="frozen"/>
      <selection pane="bottomLeft" activeCell="D148" sqref="D148"/>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376" t="s">
        <v>1773</v>
      </c>
      <c r="B1" s="377"/>
      <c r="C1" s="377"/>
      <c r="D1" s="377"/>
      <c r="E1" s="377"/>
      <c r="F1" s="377"/>
      <c r="G1" s="378"/>
    </row>
    <row r="2" spans="1:7" ht="30" customHeight="1">
      <c r="A2" s="78" t="s">
        <v>461</v>
      </c>
      <c r="B2" s="78" t="s">
        <v>463</v>
      </c>
      <c r="C2" s="78" t="s">
        <v>464</v>
      </c>
      <c r="D2" s="78" t="s">
        <v>1772</v>
      </c>
      <c r="E2" s="78" t="s">
        <v>488</v>
      </c>
      <c r="F2" s="78" t="s">
        <v>1774</v>
      </c>
      <c r="G2" s="78" t="s">
        <v>0</v>
      </c>
    </row>
    <row r="3" spans="1:7" ht="90">
      <c r="A3" s="79">
        <f>+D3</f>
        <v>1</v>
      </c>
      <c r="B3" s="80"/>
      <c r="C3" s="80"/>
      <c r="D3" s="81">
        <v>1</v>
      </c>
      <c r="E3" s="80" t="s">
        <v>26</v>
      </c>
      <c r="F3" s="82">
        <f t="shared" ref="F3:F34" si="0">LEN(D3)</f>
        <v>1</v>
      </c>
      <c r="G3" s="83" t="s">
        <v>1775</v>
      </c>
    </row>
    <row r="4" spans="1:7" ht="45">
      <c r="A4" s="84"/>
      <c r="B4" s="85">
        <f>+D4</f>
        <v>1.1000000000000001</v>
      </c>
      <c r="C4" s="85"/>
      <c r="D4" s="86">
        <v>1.1000000000000001</v>
      </c>
      <c r="E4" s="86" t="s">
        <v>1</v>
      </c>
      <c r="F4" s="87">
        <f t="shared" si="0"/>
        <v>3</v>
      </c>
      <c r="G4" s="88" t="s">
        <v>1776</v>
      </c>
    </row>
    <row r="5" spans="1:7" ht="60">
      <c r="A5" s="89"/>
      <c r="B5" s="90"/>
      <c r="C5" s="90" t="str">
        <f>+D5</f>
        <v>1.1.1</v>
      </c>
      <c r="D5" s="91" t="s">
        <v>1547</v>
      </c>
      <c r="E5" s="91" t="s">
        <v>1548</v>
      </c>
      <c r="F5" s="92">
        <f t="shared" si="0"/>
        <v>5</v>
      </c>
      <c r="G5" s="93" t="s">
        <v>1777</v>
      </c>
    </row>
    <row r="6" spans="1:7">
      <c r="A6" s="89"/>
      <c r="B6" s="90"/>
      <c r="C6" s="90" t="str">
        <f>+D6</f>
        <v>1.1.2</v>
      </c>
      <c r="D6" s="91" t="s">
        <v>1549</v>
      </c>
      <c r="E6" s="91" t="s">
        <v>1550</v>
      </c>
      <c r="F6" s="92">
        <f t="shared" si="0"/>
        <v>5</v>
      </c>
      <c r="G6" s="93" t="s">
        <v>1778</v>
      </c>
    </row>
    <row r="7" spans="1:7" ht="180">
      <c r="A7" s="84"/>
      <c r="B7" s="85">
        <f>+D7</f>
        <v>1.2</v>
      </c>
      <c r="C7" s="85"/>
      <c r="D7" s="86">
        <v>1.2</v>
      </c>
      <c r="E7" s="86" t="s">
        <v>2</v>
      </c>
      <c r="F7" s="87">
        <f t="shared" si="0"/>
        <v>3</v>
      </c>
      <c r="G7" s="88" t="s">
        <v>1779</v>
      </c>
    </row>
    <row r="8" spans="1:7" ht="45">
      <c r="A8" s="89"/>
      <c r="B8" s="90"/>
      <c r="C8" s="90" t="str">
        <f>+D8</f>
        <v>1.2.1</v>
      </c>
      <c r="D8" s="91" t="s">
        <v>1551</v>
      </c>
      <c r="E8" s="91" t="s">
        <v>1552</v>
      </c>
      <c r="F8" s="92">
        <f t="shared" si="0"/>
        <v>5</v>
      </c>
      <c r="G8" s="93" t="s">
        <v>1780</v>
      </c>
    </row>
    <row r="9" spans="1:7" ht="30">
      <c r="A9" s="89"/>
      <c r="B9" s="90"/>
      <c r="C9" s="90" t="str">
        <f>+D9</f>
        <v>1.2.2</v>
      </c>
      <c r="D9" s="91" t="s">
        <v>1553</v>
      </c>
      <c r="E9" s="91" t="s">
        <v>1554</v>
      </c>
      <c r="F9" s="92">
        <f t="shared" si="0"/>
        <v>5</v>
      </c>
      <c r="G9" s="93" t="s">
        <v>1781</v>
      </c>
    </row>
    <row r="10" spans="1:7" ht="75">
      <c r="A10" s="89"/>
      <c r="B10" s="90"/>
      <c r="C10" s="90" t="str">
        <f>+D10</f>
        <v>1.2.3</v>
      </c>
      <c r="D10" s="91" t="s">
        <v>1555</v>
      </c>
      <c r="E10" s="91" t="s">
        <v>1556</v>
      </c>
      <c r="F10" s="92">
        <f t="shared" si="0"/>
        <v>5</v>
      </c>
      <c r="G10" s="93" t="s">
        <v>1782</v>
      </c>
    </row>
    <row r="11" spans="1:7" ht="75">
      <c r="A11" s="89"/>
      <c r="B11" s="90"/>
      <c r="C11" s="90" t="str">
        <f>+D11</f>
        <v>1.2.4</v>
      </c>
      <c r="D11" s="91" t="s">
        <v>1557</v>
      </c>
      <c r="E11" s="91" t="s">
        <v>1558</v>
      </c>
      <c r="F11" s="92">
        <f t="shared" si="0"/>
        <v>5</v>
      </c>
      <c r="G11" s="93" t="s">
        <v>1783</v>
      </c>
    </row>
    <row r="12" spans="1:7" ht="30">
      <c r="A12" s="84"/>
      <c r="B12" s="85">
        <f>+D12</f>
        <v>1.3</v>
      </c>
      <c r="C12" s="85"/>
      <c r="D12" s="86">
        <v>1.3</v>
      </c>
      <c r="E12" s="86" t="s">
        <v>3</v>
      </c>
      <c r="F12" s="87">
        <f t="shared" si="0"/>
        <v>3</v>
      </c>
      <c r="G12" s="88" t="s">
        <v>1784</v>
      </c>
    </row>
    <row r="13" spans="1:7" ht="30">
      <c r="A13" s="89"/>
      <c r="B13" s="90"/>
      <c r="C13" s="90" t="str">
        <f t="shared" ref="C13:C21" si="1">+D13</f>
        <v>1.3.1</v>
      </c>
      <c r="D13" s="91" t="s">
        <v>1559</v>
      </c>
      <c r="E13" s="91" t="s">
        <v>1560</v>
      </c>
      <c r="F13" s="92">
        <f t="shared" si="0"/>
        <v>5</v>
      </c>
      <c r="G13" s="93" t="s">
        <v>1785</v>
      </c>
    </row>
    <row r="14" spans="1:7" ht="30">
      <c r="A14" s="89"/>
      <c r="B14" s="90"/>
      <c r="C14" s="90" t="str">
        <f t="shared" si="1"/>
        <v>1.3.2</v>
      </c>
      <c r="D14" s="91" t="s">
        <v>1561</v>
      </c>
      <c r="E14" s="91" t="s">
        <v>1562</v>
      </c>
      <c r="F14" s="92">
        <f t="shared" si="0"/>
        <v>5</v>
      </c>
      <c r="G14" s="93" t="s">
        <v>1786</v>
      </c>
    </row>
    <row r="15" spans="1:7" ht="30">
      <c r="A15" s="89"/>
      <c r="B15" s="90"/>
      <c r="C15" s="90" t="str">
        <f t="shared" si="1"/>
        <v>1.3.3</v>
      </c>
      <c r="D15" s="91" t="s">
        <v>1563</v>
      </c>
      <c r="E15" s="91" t="s">
        <v>1564</v>
      </c>
      <c r="F15" s="92">
        <f t="shared" si="0"/>
        <v>5</v>
      </c>
      <c r="G15" s="93" t="s">
        <v>1787</v>
      </c>
    </row>
    <row r="16" spans="1:7">
      <c r="A16" s="89"/>
      <c r="B16" s="90"/>
      <c r="C16" s="90" t="str">
        <f t="shared" si="1"/>
        <v>1.3.4</v>
      </c>
      <c r="D16" s="91" t="s">
        <v>1565</v>
      </c>
      <c r="E16" s="91" t="s">
        <v>1566</v>
      </c>
      <c r="F16" s="92">
        <f t="shared" si="0"/>
        <v>5</v>
      </c>
      <c r="G16" s="93" t="s">
        <v>1788</v>
      </c>
    </row>
    <row r="17" spans="1:7" ht="45">
      <c r="A17" s="89"/>
      <c r="B17" s="90"/>
      <c r="C17" s="90" t="str">
        <f t="shared" si="1"/>
        <v>1.3.5</v>
      </c>
      <c r="D17" s="91" t="s">
        <v>1567</v>
      </c>
      <c r="E17" s="91" t="s">
        <v>1568</v>
      </c>
      <c r="F17" s="92">
        <f t="shared" si="0"/>
        <v>5</v>
      </c>
      <c r="G17" s="93" t="s">
        <v>1789</v>
      </c>
    </row>
    <row r="18" spans="1:7" ht="45">
      <c r="A18" s="89"/>
      <c r="B18" s="90"/>
      <c r="C18" s="90" t="str">
        <f t="shared" si="1"/>
        <v>1.3.6</v>
      </c>
      <c r="D18" s="91" t="s">
        <v>1569</v>
      </c>
      <c r="E18" s="91" t="s">
        <v>1570</v>
      </c>
      <c r="F18" s="92">
        <f t="shared" si="0"/>
        <v>5</v>
      </c>
      <c r="G18" s="93" t="s">
        <v>1790</v>
      </c>
    </row>
    <row r="19" spans="1:7" ht="30">
      <c r="A19" s="89"/>
      <c r="B19" s="90"/>
      <c r="C19" s="90" t="str">
        <f t="shared" si="1"/>
        <v>1.3.7</v>
      </c>
      <c r="D19" s="91" t="s">
        <v>1571</v>
      </c>
      <c r="E19" s="91" t="s">
        <v>1572</v>
      </c>
      <c r="F19" s="92">
        <f t="shared" si="0"/>
        <v>5</v>
      </c>
      <c r="G19" s="93" t="s">
        <v>1791</v>
      </c>
    </row>
    <row r="20" spans="1:7" ht="30">
      <c r="A20" s="89"/>
      <c r="B20" s="90"/>
      <c r="C20" s="90" t="str">
        <f t="shared" si="1"/>
        <v>1.3.8</v>
      </c>
      <c r="D20" s="91" t="s">
        <v>1573</v>
      </c>
      <c r="E20" s="91" t="s">
        <v>1574</v>
      </c>
      <c r="F20" s="92">
        <f t="shared" si="0"/>
        <v>5</v>
      </c>
      <c r="G20" s="93" t="s">
        <v>1792</v>
      </c>
    </row>
    <row r="21" spans="1:7" ht="45">
      <c r="A21" s="89"/>
      <c r="B21" s="90"/>
      <c r="C21" s="90" t="str">
        <f t="shared" si="1"/>
        <v>1.3.9</v>
      </c>
      <c r="D21" s="91" t="s">
        <v>1575</v>
      </c>
      <c r="E21" s="91" t="s">
        <v>1576</v>
      </c>
      <c r="F21" s="92">
        <f t="shared" si="0"/>
        <v>5</v>
      </c>
      <c r="G21" s="93" t="s">
        <v>1793</v>
      </c>
    </row>
    <row r="22" spans="1:7" ht="45">
      <c r="A22" s="84"/>
      <c r="B22" s="85">
        <f>+D22</f>
        <v>1.4</v>
      </c>
      <c r="C22" s="85"/>
      <c r="D22" s="86">
        <v>1.4</v>
      </c>
      <c r="E22" s="86" t="s">
        <v>4</v>
      </c>
      <c r="F22" s="87">
        <f t="shared" si="0"/>
        <v>3</v>
      </c>
      <c r="G22" s="88" t="s">
        <v>1794</v>
      </c>
    </row>
    <row r="23" spans="1:7" ht="45">
      <c r="A23" s="89"/>
      <c r="B23" s="90"/>
      <c r="C23" s="90" t="str">
        <f>+D23</f>
        <v>1.4.1</v>
      </c>
      <c r="D23" s="91" t="s">
        <v>1577</v>
      </c>
      <c r="E23" s="91" t="s">
        <v>1578</v>
      </c>
      <c r="F23" s="92">
        <f t="shared" si="0"/>
        <v>5</v>
      </c>
      <c r="G23" s="93" t="s">
        <v>1795</v>
      </c>
    </row>
    <row r="24" spans="1:7" ht="30">
      <c r="A24" s="84"/>
      <c r="B24" s="85">
        <f>+D24</f>
        <v>1.5</v>
      </c>
      <c r="C24" s="85"/>
      <c r="D24" s="86">
        <v>1.5</v>
      </c>
      <c r="E24" s="86" t="s">
        <v>5</v>
      </c>
      <c r="F24" s="87">
        <f t="shared" si="0"/>
        <v>3</v>
      </c>
      <c r="G24" s="88" t="s">
        <v>1796</v>
      </c>
    </row>
    <row r="25" spans="1:7" ht="75">
      <c r="A25" s="89"/>
      <c r="B25" s="90"/>
      <c r="C25" s="90" t="str">
        <f>+D25</f>
        <v>1.5.1</v>
      </c>
      <c r="D25" s="91" t="s">
        <v>1579</v>
      </c>
      <c r="E25" s="91" t="s">
        <v>1580</v>
      </c>
      <c r="F25" s="92">
        <f t="shared" si="0"/>
        <v>5</v>
      </c>
      <c r="G25" s="93" t="s">
        <v>1797</v>
      </c>
    </row>
    <row r="26" spans="1:7" ht="90">
      <c r="A26" s="89"/>
      <c r="B26" s="90"/>
      <c r="C26" s="90" t="str">
        <f>+D26</f>
        <v>1.5.2</v>
      </c>
      <c r="D26" s="91" t="s">
        <v>1581</v>
      </c>
      <c r="E26" s="91" t="s">
        <v>1582</v>
      </c>
      <c r="F26" s="92">
        <f t="shared" si="0"/>
        <v>5</v>
      </c>
      <c r="G26" s="93" t="s">
        <v>1798</v>
      </c>
    </row>
    <row r="27" spans="1:7" ht="45">
      <c r="A27" s="84"/>
      <c r="B27" s="85">
        <f>+D27</f>
        <v>1.6</v>
      </c>
      <c r="C27" s="85"/>
      <c r="D27" s="86">
        <v>1.6</v>
      </c>
      <c r="E27" s="86" t="s">
        <v>1583</v>
      </c>
      <c r="F27" s="87">
        <f t="shared" si="0"/>
        <v>3</v>
      </c>
      <c r="G27" s="88" t="s">
        <v>1799</v>
      </c>
    </row>
    <row r="28" spans="1:7" ht="30">
      <c r="A28" s="89"/>
      <c r="B28" s="90"/>
      <c r="C28" s="90" t="str">
        <f>+D28</f>
        <v>1.6.1</v>
      </c>
      <c r="D28" s="91" t="s">
        <v>1584</v>
      </c>
      <c r="E28" s="91" t="s">
        <v>1585</v>
      </c>
      <c r="F28" s="92">
        <f t="shared" si="0"/>
        <v>5</v>
      </c>
      <c r="G28" s="93" t="s">
        <v>1800</v>
      </c>
    </row>
    <row r="29" spans="1:7">
      <c r="A29" s="89"/>
      <c r="B29" s="90"/>
      <c r="C29" s="90" t="str">
        <f>+D29</f>
        <v>1.6.2</v>
      </c>
      <c r="D29" s="91" t="s">
        <v>1586</v>
      </c>
      <c r="E29" s="91" t="s">
        <v>1587</v>
      </c>
      <c r="F29" s="92">
        <f t="shared" si="0"/>
        <v>5</v>
      </c>
      <c r="G29" s="93" t="s">
        <v>1801</v>
      </c>
    </row>
    <row r="30" spans="1:7" ht="30">
      <c r="A30" s="89"/>
      <c r="B30" s="90"/>
      <c r="C30" s="90" t="str">
        <f>+D30</f>
        <v>1.6.3</v>
      </c>
      <c r="D30" s="91" t="s">
        <v>1588</v>
      </c>
      <c r="E30" s="91" t="s">
        <v>1589</v>
      </c>
      <c r="F30" s="92">
        <f t="shared" si="0"/>
        <v>5</v>
      </c>
      <c r="G30" s="93" t="s">
        <v>1802</v>
      </c>
    </row>
    <row r="31" spans="1:7" ht="105">
      <c r="A31" s="84"/>
      <c r="B31" s="85">
        <f>+D31</f>
        <v>1.7</v>
      </c>
      <c r="C31" s="85"/>
      <c r="D31" s="86">
        <v>1.7</v>
      </c>
      <c r="E31" s="86" t="s">
        <v>1590</v>
      </c>
      <c r="F31" s="87">
        <f t="shared" si="0"/>
        <v>3</v>
      </c>
      <c r="G31" s="88" t="s">
        <v>1916</v>
      </c>
    </row>
    <row r="32" spans="1:7" ht="45">
      <c r="A32" s="89"/>
      <c r="B32" s="90"/>
      <c r="C32" s="90" t="str">
        <f>+D32</f>
        <v>1.7.1</v>
      </c>
      <c r="D32" s="91" t="s">
        <v>1591</v>
      </c>
      <c r="E32" s="91" t="s">
        <v>1592</v>
      </c>
      <c r="F32" s="92">
        <f t="shared" si="0"/>
        <v>5</v>
      </c>
      <c r="G32" s="93" t="s">
        <v>1803</v>
      </c>
    </row>
    <row r="33" spans="1:7" ht="45">
      <c r="A33" s="89"/>
      <c r="B33" s="90"/>
      <c r="C33" s="90" t="str">
        <f>+D33</f>
        <v>1.7.2</v>
      </c>
      <c r="D33" s="91" t="s">
        <v>1593</v>
      </c>
      <c r="E33" s="91" t="s">
        <v>1594</v>
      </c>
      <c r="F33" s="92">
        <f t="shared" si="0"/>
        <v>5</v>
      </c>
      <c r="G33" s="93" t="s">
        <v>1804</v>
      </c>
    </row>
    <row r="34" spans="1:7" ht="30">
      <c r="A34" s="89"/>
      <c r="B34" s="90"/>
      <c r="C34" s="90" t="str">
        <f>+D34</f>
        <v>1.7.3</v>
      </c>
      <c r="D34" s="91" t="s">
        <v>1595</v>
      </c>
      <c r="E34" s="91" t="s">
        <v>1596</v>
      </c>
      <c r="F34" s="92">
        <f t="shared" si="0"/>
        <v>5</v>
      </c>
      <c r="G34" s="93" t="s">
        <v>1805</v>
      </c>
    </row>
    <row r="35" spans="1:7" ht="30">
      <c r="A35" s="89"/>
      <c r="B35" s="90"/>
      <c r="C35" s="90" t="str">
        <f>+D35</f>
        <v>1.7.4</v>
      </c>
      <c r="D35" s="91" t="s">
        <v>1597</v>
      </c>
      <c r="E35" s="91" t="s">
        <v>1598</v>
      </c>
      <c r="F35" s="92">
        <f t="shared" ref="F35:F66" si="2">LEN(D35)</f>
        <v>5</v>
      </c>
      <c r="G35" s="93" t="s">
        <v>1806</v>
      </c>
    </row>
    <row r="36" spans="1:7" ht="105">
      <c r="A36" s="84"/>
      <c r="B36" s="85">
        <f>+D36</f>
        <v>1.8</v>
      </c>
      <c r="C36" s="85"/>
      <c r="D36" s="86">
        <v>1.8</v>
      </c>
      <c r="E36" s="86" t="s">
        <v>6</v>
      </c>
      <c r="F36" s="87">
        <f t="shared" si="2"/>
        <v>3</v>
      </c>
      <c r="G36" s="88" t="s">
        <v>1807</v>
      </c>
    </row>
    <row r="37" spans="1:7" ht="75">
      <c r="A37" s="89"/>
      <c r="B37" s="90"/>
      <c r="C37" s="90" t="str">
        <f>+D37</f>
        <v>1.8.1</v>
      </c>
      <c r="D37" s="91" t="s">
        <v>1599</v>
      </c>
      <c r="E37" s="91" t="s">
        <v>1600</v>
      </c>
      <c r="F37" s="92">
        <f t="shared" si="2"/>
        <v>5</v>
      </c>
      <c r="G37" s="93" t="s">
        <v>1808</v>
      </c>
    </row>
    <row r="38" spans="1:7" ht="30">
      <c r="A38" s="89"/>
      <c r="B38" s="90"/>
      <c r="C38" s="90" t="str">
        <f>+D38</f>
        <v>1.8.2</v>
      </c>
      <c r="D38" s="91" t="s">
        <v>1601</v>
      </c>
      <c r="E38" s="91" t="s">
        <v>1602</v>
      </c>
      <c r="F38" s="92">
        <f t="shared" si="2"/>
        <v>5</v>
      </c>
      <c r="G38" s="93" t="s">
        <v>1809</v>
      </c>
    </row>
    <row r="39" spans="1:7" ht="45">
      <c r="A39" s="89"/>
      <c r="B39" s="90"/>
      <c r="C39" s="90" t="str">
        <f>+D39</f>
        <v>1.8.3</v>
      </c>
      <c r="D39" s="91" t="s">
        <v>1603</v>
      </c>
      <c r="E39" s="91" t="s">
        <v>1604</v>
      </c>
      <c r="F39" s="92">
        <f t="shared" si="2"/>
        <v>5</v>
      </c>
      <c r="G39" s="93" t="s">
        <v>1810</v>
      </c>
    </row>
    <row r="40" spans="1:7" ht="45">
      <c r="A40" s="89"/>
      <c r="B40" s="90"/>
      <c r="C40" s="90" t="str">
        <f>+D40</f>
        <v>1.8.4</v>
      </c>
      <c r="D40" s="91" t="s">
        <v>1605</v>
      </c>
      <c r="E40" s="91" t="s">
        <v>1606</v>
      </c>
      <c r="F40" s="92">
        <f t="shared" si="2"/>
        <v>5</v>
      </c>
      <c r="G40" s="93" t="s">
        <v>1811</v>
      </c>
    </row>
    <row r="41" spans="1:7" ht="30">
      <c r="A41" s="89"/>
      <c r="B41" s="90"/>
      <c r="C41" s="90" t="str">
        <f>+D41</f>
        <v>1.8.5</v>
      </c>
      <c r="D41" s="91" t="s">
        <v>1607</v>
      </c>
      <c r="E41" s="91" t="s">
        <v>1576</v>
      </c>
      <c r="F41" s="92">
        <f t="shared" si="2"/>
        <v>5</v>
      </c>
      <c r="G41" s="93" t="s">
        <v>1812</v>
      </c>
    </row>
    <row r="42" spans="1:7" ht="75">
      <c r="A42" s="79">
        <f>+D42</f>
        <v>2</v>
      </c>
      <c r="B42" s="80"/>
      <c r="C42" s="80"/>
      <c r="D42" s="81">
        <v>2</v>
      </c>
      <c r="E42" s="80" t="s">
        <v>27</v>
      </c>
      <c r="F42" s="82">
        <f t="shared" si="2"/>
        <v>1</v>
      </c>
      <c r="G42" s="83" t="s">
        <v>1813</v>
      </c>
    </row>
    <row r="43" spans="1:7" ht="75">
      <c r="A43" s="84"/>
      <c r="B43" s="85">
        <f>+D43</f>
        <v>2.1</v>
      </c>
      <c r="C43" s="85"/>
      <c r="D43" s="86">
        <v>2.1</v>
      </c>
      <c r="E43" s="86" t="s">
        <v>7</v>
      </c>
      <c r="F43" s="87">
        <f t="shared" si="2"/>
        <v>3</v>
      </c>
      <c r="G43" s="88" t="s">
        <v>1814</v>
      </c>
    </row>
    <row r="44" spans="1:7" ht="135">
      <c r="A44" s="89"/>
      <c r="B44" s="90"/>
      <c r="C44" s="90" t="str">
        <f t="shared" ref="C44:C49" si="3">+D44</f>
        <v>2.1.1</v>
      </c>
      <c r="D44" s="91" t="s">
        <v>1608</v>
      </c>
      <c r="E44" s="91" t="s">
        <v>1609</v>
      </c>
      <c r="F44" s="92">
        <f t="shared" si="2"/>
        <v>5</v>
      </c>
      <c r="G44" s="93" t="s">
        <v>1815</v>
      </c>
    </row>
    <row r="45" spans="1:7" ht="30">
      <c r="A45" s="89"/>
      <c r="B45" s="90"/>
      <c r="C45" s="90" t="str">
        <f t="shared" si="3"/>
        <v>2.1.2</v>
      </c>
      <c r="D45" s="91" t="s">
        <v>1610</v>
      </c>
      <c r="E45" s="91" t="s">
        <v>1611</v>
      </c>
      <c r="F45" s="92">
        <f t="shared" si="2"/>
        <v>5</v>
      </c>
      <c r="G45" s="93" t="s">
        <v>1816</v>
      </c>
    </row>
    <row r="46" spans="1:7" ht="165">
      <c r="A46" s="89"/>
      <c r="B46" s="90"/>
      <c r="C46" s="90" t="str">
        <f t="shared" si="3"/>
        <v>2.1.3</v>
      </c>
      <c r="D46" s="91" t="s">
        <v>1612</v>
      </c>
      <c r="E46" s="91" t="s">
        <v>1613</v>
      </c>
      <c r="F46" s="92">
        <f t="shared" si="2"/>
        <v>5</v>
      </c>
      <c r="G46" s="93" t="s">
        <v>1817</v>
      </c>
    </row>
    <row r="47" spans="1:7" ht="60">
      <c r="A47" s="89"/>
      <c r="B47" s="90"/>
      <c r="C47" s="90" t="str">
        <f t="shared" si="3"/>
        <v>2.1.4</v>
      </c>
      <c r="D47" s="91" t="s">
        <v>1614</v>
      </c>
      <c r="E47" s="91" t="s">
        <v>1615</v>
      </c>
      <c r="F47" s="92">
        <f t="shared" si="2"/>
        <v>5</v>
      </c>
      <c r="G47" s="93" t="s">
        <v>1818</v>
      </c>
    </row>
    <row r="48" spans="1:7" ht="120">
      <c r="A48" s="89"/>
      <c r="B48" s="90"/>
      <c r="C48" s="90" t="str">
        <f t="shared" si="3"/>
        <v>2.1.5</v>
      </c>
      <c r="D48" s="91" t="s">
        <v>1616</v>
      </c>
      <c r="E48" s="91" t="s">
        <v>1617</v>
      </c>
      <c r="F48" s="92">
        <f t="shared" si="2"/>
        <v>5</v>
      </c>
      <c r="G48" s="93" t="s">
        <v>1819</v>
      </c>
    </row>
    <row r="49" spans="1:7" ht="105">
      <c r="A49" s="89"/>
      <c r="B49" s="90"/>
      <c r="C49" s="90" t="str">
        <f t="shared" si="3"/>
        <v>2.1.6</v>
      </c>
      <c r="D49" s="91" t="s">
        <v>1618</v>
      </c>
      <c r="E49" s="91" t="s">
        <v>1619</v>
      </c>
      <c r="F49" s="92">
        <f t="shared" si="2"/>
        <v>5</v>
      </c>
      <c r="G49" s="93" t="s">
        <v>1820</v>
      </c>
    </row>
    <row r="50" spans="1:7" ht="90">
      <c r="A50" s="84"/>
      <c r="B50" s="85">
        <f>+D50</f>
        <v>2.2000000000000002</v>
      </c>
      <c r="C50" s="85"/>
      <c r="D50" s="86">
        <v>2.2000000000000002</v>
      </c>
      <c r="E50" s="86" t="s">
        <v>8</v>
      </c>
      <c r="F50" s="87">
        <f t="shared" si="2"/>
        <v>3</v>
      </c>
      <c r="G50" s="88" t="s">
        <v>1821</v>
      </c>
    </row>
    <row r="51" spans="1:7" ht="45">
      <c r="A51" s="89"/>
      <c r="B51" s="90"/>
      <c r="C51" s="90" t="str">
        <f t="shared" ref="C51:C57" si="4">+D51</f>
        <v>2.2.1</v>
      </c>
      <c r="D51" s="91" t="s">
        <v>1620</v>
      </c>
      <c r="E51" s="91" t="s">
        <v>1621</v>
      </c>
      <c r="F51" s="92">
        <f t="shared" si="2"/>
        <v>5</v>
      </c>
      <c r="G51" s="93" t="s">
        <v>1822</v>
      </c>
    </row>
    <row r="52" spans="1:7" ht="90">
      <c r="A52" s="89"/>
      <c r="B52" s="90"/>
      <c r="C52" s="90" t="str">
        <f t="shared" si="4"/>
        <v>2.2.2</v>
      </c>
      <c r="D52" s="91" t="s">
        <v>1622</v>
      </c>
      <c r="E52" s="91" t="s">
        <v>1623</v>
      </c>
      <c r="F52" s="92">
        <f t="shared" si="2"/>
        <v>5</v>
      </c>
      <c r="G52" s="93" t="s">
        <v>1823</v>
      </c>
    </row>
    <row r="53" spans="1:7" ht="30">
      <c r="A53" s="89"/>
      <c r="B53" s="90"/>
      <c r="C53" s="90" t="str">
        <f t="shared" si="4"/>
        <v>2.2.3</v>
      </c>
      <c r="D53" s="91" t="s">
        <v>1624</v>
      </c>
      <c r="E53" s="91" t="s">
        <v>1625</v>
      </c>
      <c r="F53" s="92">
        <f t="shared" si="2"/>
        <v>5</v>
      </c>
      <c r="G53" s="93" t="s">
        <v>1824</v>
      </c>
    </row>
    <row r="54" spans="1:7" ht="45">
      <c r="A54" s="89"/>
      <c r="B54" s="90"/>
      <c r="C54" s="90" t="str">
        <f t="shared" si="4"/>
        <v>2.2.4</v>
      </c>
      <c r="D54" s="91" t="s">
        <v>1626</v>
      </c>
      <c r="E54" s="91" t="s">
        <v>1627</v>
      </c>
      <c r="F54" s="92">
        <f t="shared" si="2"/>
        <v>5</v>
      </c>
      <c r="G54" s="93" t="s">
        <v>1825</v>
      </c>
    </row>
    <row r="55" spans="1:7" ht="90">
      <c r="A55" s="89"/>
      <c r="B55" s="90"/>
      <c r="C55" s="90" t="str">
        <f t="shared" si="4"/>
        <v>2.2.5</v>
      </c>
      <c r="D55" s="91" t="s">
        <v>1628</v>
      </c>
      <c r="E55" s="91" t="s">
        <v>1629</v>
      </c>
      <c r="F55" s="92">
        <f t="shared" si="2"/>
        <v>5</v>
      </c>
      <c r="G55" s="93" t="s">
        <v>1826</v>
      </c>
    </row>
    <row r="56" spans="1:7" ht="120">
      <c r="A56" s="89"/>
      <c r="B56" s="90"/>
      <c r="C56" s="90" t="str">
        <f t="shared" si="4"/>
        <v>2.2.6</v>
      </c>
      <c r="D56" s="91" t="s">
        <v>1630</v>
      </c>
      <c r="E56" s="91" t="s">
        <v>1631</v>
      </c>
      <c r="F56" s="92">
        <f t="shared" si="2"/>
        <v>5</v>
      </c>
      <c r="G56" s="93" t="s">
        <v>1827</v>
      </c>
    </row>
    <row r="57" spans="1:7" ht="60">
      <c r="A57" s="89"/>
      <c r="B57" s="90"/>
      <c r="C57" s="90" t="str">
        <f t="shared" si="4"/>
        <v>2.2.7</v>
      </c>
      <c r="D57" s="91" t="s">
        <v>1632</v>
      </c>
      <c r="E57" s="91" t="s">
        <v>1633</v>
      </c>
      <c r="F57" s="92">
        <f t="shared" si="2"/>
        <v>5</v>
      </c>
      <c r="G57" s="93" t="s">
        <v>1828</v>
      </c>
    </row>
    <row r="58" spans="1:7" ht="105">
      <c r="A58" s="84"/>
      <c r="B58" s="85">
        <f>+D58</f>
        <v>2.2999999999999998</v>
      </c>
      <c r="C58" s="85"/>
      <c r="D58" s="86">
        <v>2.2999999999999998</v>
      </c>
      <c r="E58" s="86" t="s">
        <v>9</v>
      </c>
      <c r="F58" s="87">
        <f t="shared" si="2"/>
        <v>3</v>
      </c>
      <c r="G58" s="88" t="s">
        <v>1829</v>
      </c>
    </row>
    <row r="59" spans="1:7" ht="60">
      <c r="A59" s="89"/>
      <c r="B59" s="90"/>
      <c r="C59" s="90" t="str">
        <f>+D59</f>
        <v>2.3.1</v>
      </c>
      <c r="D59" s="91" t="s">
        <v>1634</v>
      </c>
      <c r="E59" s="91" t="s">
        <v>1635</v>
      </c>
      <c r="F59" s="92">
        <f t="shared" si="2"/>
        <v>5</v>
      </c>
      <c r="G59" s="93" t="s">
        <v>1830</v>
      </c>
    </row>
    <row r="60" spans="1:7" ht="30">
      <c r="A60" s="89"/>
      <c r="B60" s="90"/>
      <c r="C60" s="90" t="str">
        <f>+D60</f>
        <v>2.3.2</v>
      </c>
      <c r="D60" s="91" t="s">
        <v>1636</v>
      </c>
      <c r="E60" s="91" t="s">
        <v>1637</v>
      </c>
      <c r="F60" s="92">
        <f t="shared" si="2"/>
        <v>5</v>
      </c>
      <c r="G60" s="93" t="s">
        <v>1831</v>
      </c>
    </row>
    <row r="61" spans="1:7" ht="45">
      <c r="A61" s="89"/>
      <c r="B61" s="90"/>
      <c r="C61" s="90" t="str">
        <f>+D61</f>
        <v>2.3.3</v>
      </c>
      <c r="D61" s="91" t="s">
        <v>1638</v>
      </c>
      <c r="E61" s="91" t="s">
        <v>1639</v>
      </c>
      <c r="F61" s="92">
        <f t="shared" si="2"/>
        <v>5</v>
      </c>
      <c r="G61" s="93" t="s">
        <v>1832</v>
      </c>
    </row>
    <row r="62" spans="1:7" ht="105">
      <c r="A62" s="89"/>
      <c r="B62" s="90"/>
      <c r="C62" s="90" t="str">
        <f>+D62</f>
        <v>2.3.4</v>
      </c>
      <c r="D62" s="91" t="s">
        <v>1640</v>
      </c>
      <c r="E62" s="91" t="s">
        <v>1641</v>
      </c>
      <c r="F62" s="92">
        <f t="shared" si="2"/>
        <v>5</v>
      </c>
      <c r="G62" s="93" t="s">
        <v>1833</v>
      </c>
    </row>
    <row r="63" spans="1:7" ht="60">
      <c r="A63" s="89"/>
      <c r="B63" s="90"/>
      <c r="C63" s="90" t="str">
        <f>+D63</f>
        <v>2.3.5</v>
      </c>
      <c r="D63" s="91" t="s">
        <v>1642</v>
      </c>
      <c r="E63" s="91" t="s">
        <v>1643</v>
      </c>
      <c r="F63" s="92">
        <f t="shared" si="2"/>
        <v>5</v>
      </c>
      <c r="G63" s="93" t="s">
        <v>1834</v>
      </c>
    </row>
    <row r="64" spans="1:7" ht="45">
      <c r="A64" s="84"/>
      <c r="B64" s="85">
        <f>+D64</f>
        <v>2.4</v>
      </c>
      <c r="C64" s="85"/>
      <c r="D64" s="86">
        <v>2.4</v>
      </c>
      <c r="E64" s="86" t="s">
        <v>10</v>
      </c>
      <c r="F64" s="87">
        <f t="shared" si="2"/>
        <v>3</v>
      </c>
      <c r="G64" s="88" t="s">
        <v>1835</v>
      </c>
    </row>
    <row r="65" spans="1:7" ht="120">
      <c r="A65" s="89"/>
      <c r="B65" s="90"/>
      <c r="C65" s="90" t="str">
        <f>+D65</f>
        <v>2.4.1</v>
      </c>
      <c r="D65" s="91" t="s">
        <v>1644</v>
      </c>
      <c r="E65" s="91" t="s">
        <v>1645</v>
      </c>
      <c r="F65" s="92">
        <f t="shared" si="2"/>
        <v>5</v>
      </c>
      <c r="G65" s="93" t="s">
        <v>1836</v>
      </c>
    </row>
    <row r="66" spans="1:7" ht="90">
      <c r="A66" s="89"/>
      <c r="B66" s="90"/>
      <c r="C66" s="90" t="str">
        <f>+D66</f>
        <v>2.4.2</v>
      </c>
      <c r="D66" s="91" t="s">
        <v>1646</v>
      </c>
      <c r="E66" s="91" t="s">
        <v>1647</v>
      </c>
      <c r="F66" s="92">
        <f t="shared" si="2"/>
        <v>5</v>
      </c>
      <c r="G66" s="93" t="s">
        <v>1837</v>
      </c>
    </row>
    <row r="67" spans="1:7" ht="30">
      <c r="A67" s="89"/>
      <c r="B67" s="90"/>
      <c r="C67" s="90" t="str">
        <f>+D67</f>
        <v>2.4.3</v>
      </c>
      <c r="D67" s="91" t="s">
        <v>1648</v>
      </c>
      <c r="E67" s="91" t="s">
        <v>1649</v>
      </c>
      <c r="F67" s="92">
        <f t="shared" ref="F67:F98" si="5">LEN(D67)</f>
        <v>5</v>
      </c>
      <c r="G67" s="93" t="s">
        <v>1838</v>
      </c>
    </row>
    <row r="68" spans="1:7" ht="45">
      <c r="A68" s="89"/>
      <c r="B68" s="90"/>
      <c r="C68" s="90" t="str">
        <f>+D68</f>
        <v>2.4.4</v>
      </c>
      <c r="D68" s="91" t="s">
        <v>1650</v>
      </c>
      <c r="E68" s="91" t="s">
        <v>1651</v>
      </c>
      <c r="F68" s="92">
        <f t="shared" si="5"/>
        <v>5</v>
      </c>
      <c r="G68" s="93" t="s">
        <v>1839</v>
      </c>
    </row>
    <row r="69" spans="1:7" ht="60">
      <c r="A69" s="84"/>
      <c r="B69" s="85">
        <f>+D69</f>
        <v>2.5</v>
      </c>
      <c r="C69" s="85"/>
      <c r="D69" s="86">
        <v>2.5</v>
      </c>
      <c r="E69" s="86" t="s">
        <v>11</v>
      </c>
      <c r="F69" s="87">
        <f t="shared" si="5"/>
        <v>3</v>
      </c>
      <c r="G69" s="88" t="s">
        <v>1840</v>
      </c>
    </row>
    <row r="70" spans="1:7" ht="60">
      <c r="A70" s="89"/>
      <c r="B70" s="90"/>
      <c r="C70" s="90" t="str">
        <f t="shared" ref="C70:C75" si="6">+D70</f>
        <v>2.5.1</v>
      </c>
      <c r="D70" s="91" t="s">
        <v>1652</v>
      </c>
      <c r="E70" s="91" t="s">
        <v>1653</v>
      </c>
      <c r="F70" s="92">
        <f t="shared" si="5"/>
        <v>5</v>
      </c>
      <c r="G70" s="93" t="s">
        <v>1841</v>
      </c>
    </row>
    <row r="71" spans="1:7" ht="45">
      <c r="A71" s="89"/>
      <c r="B71" s="90"/>
      <c r="C71" s="90" t="str">
        <f t="shared" si="6"/>
        <v>2.5.2</v>
      </c>
      <c r="D71" s="91" t="s">
        <v>1654</v>
      </c>
      <c r="E71" s="91" t="s">
        <v>1655</v>
      </c>
      <c r="F71" s="92">
        <f t="shared" si="5"/>
        <v>5</v>
      </c>
      <c r="G71" s="93" t="s">
        <v>1842</v>
      </c>
    </row>
    <row r="72" spans="1:7" ht="45">
      <c r="A72" s="89"/>
      <c r="B72" s="90"/>
      <c r="C72" s="90" t="str">
        <f t="shared" si="6"/>
        <v>2.5.3</v>
      </c>
      <c r="D72" s="91" t="s">
        <v>1656</v>
      </c>
      <c r="E72" s="91" t="s">
        <v>1657</v>
      </c>
      <c r="F72" s="92">
        <f t="shared" si="5"/>
        <v>5</v>
      </c>
      <c r="G72" s="93" t="s">
        <v>1843</v>
      </c>
    </row>
    <row r="73" spans="1:7" ht="45">
      <c r="A73" s="89"/>
      <c r="B73" s="90"/>
      <c r="C73" s="90" t="str">
        <f t="shared" si="6"/>
        <v>2.5.4</v>
      </c>
      <c r="D73" s="91" t="s">
        <v>1658</v>
      </c>
      <c r="E73" s="91" t="s">
        <v>1659</v>
      </c>
      <c r="F73" s="92">
        <f t="shared" si="5"/>
        <v>5</v>
      </c>
      <c r="G73" s="93" t="s">
        <v>1844</v>
      </c>
    </row>
    <row r="74" spans="1:7" ht="60">
      <c r="A74" s="89"/>
      <c r="B74" s="90"/>
      <c r="C74" s="90" t="str">
        <f t="shared" si="6"/>
        <v>2.5.5</v>
      </c>
      <c r="D74" s="91" t="s">
        <v>1660</v>
      </c>
      <c r="E74" s="91" t="s">
        <v>1661</v>
      </c>
      <c r="F74" s="92">
        <f t="shared" si="5"/>
        <v>5</v>
      </c>
      <c r="G74" s="93" t="s">
        <v>1845</v>
      </c>
    </row>
    <row r="75" spans="1:7" ht="135">
      <c r="A75" s="89"/>
      <c r="B75" s="90"/>
      <c r="C75" s="90" t="str">
        <f t="shared" si="6"/>
        <v>2.5.6</v>
      </c>
      <c r="D75" s="91" t="s">
        <v>1662</v>
      </c>
      <c r="E75" s="91" t="s">
        <v>1663</v>
      </c>
      <c r="F75" s="92">
        <f t="shared" si="5"/>
        <v>5</v>
      </c>
      <c r="G75" s="93" t="s">
        <v>1846</v>
      </c>
    </row>
    <row r="76" spans="1:7" ht="105">
      <c r="A76" s="84"/>
      <c r="B76" s="85">
        <f>+D76</f>
        <v>2.6</v>
      </c>
      <c r="C76" s="85"/>
      <c r="D76" s="86">
        <v>2.6</v>
      </c>
      <c r="E76" s="86" t="s">
        <v>12</v>
      </c>
      <c r="F76" s="87">
        <f t="shared" si="5"/>
        <v>3</v>
      </c>
      <c r="G76" s="88" t="s">
        <v>1847</v>
      </c>
    </row>
    <row r="77" spans="1:7" ht="45">
      <c r="A77" s="89"/>
      <c r="B77" s="90"/>
      <c r="C77" s="90" t="str">
        <f t="shared" ref="C77:C85" si="7">+D77</f>
        <v>2.6.1</v>
      </c>
      <c r="D77" s="91" t="s">
        <v>1664</v>
      </c>
      <c r="E77" s="91" t="s">
        <v>1665</v>
      </c>
      <c r="F77" s="92">
        <f t="shared" si="5"/>
        <v>5</v>
      </c>
      <c r="G77" s="93" t="s">
        <v>1848</v>
      </c>
    </row>
    <row r="78" spans="1:7" ht="45">
      <c r="A78" s="89"/>
      <c r="B78" s="90"/>
      <c r="C78" s="90" t="str">
        <f t="shared" si="7"/>
        <v>2.6.2</v>
      </c>
      <c r="D78" s="91" t="s">
        <v>1666</v>
      </c>
      <c r="E78" s="91" t="s">
        <v>1667</v>
      </c>
      <c r="F78" s="92">
        <f t="shared" si="5"/>
        <v>5</v>
      </c>
      <c r="G78" s="93" t="s">
        <v>1849</v>
      </c>
    </row>
    <row r="79" spans="1:7" ht="120">
      <c r="A79" s="89"/>
      <c r="B79" s="90"/>
      <c r="C79" s="90" t="str">
        <f t="shared" si="7"/>
        <v>2.6.3</v>
      </c>
      <c r="D79" s="91" t="s">
        <v>1668</v>
      </c>
      <c r="E79" s="91" t="s">
        <v>1669</v>
      </c>
      <c r="F79" s="92">
        <f t="shared" si="5"/>
        <v>5</v>
      </c>
      <c r="G79" s="93" t="s">
        <v>1850</v>
      </c>
    </row>
    <row r="80" spans="1:7" ht="60">
      <c r="A80" s="89"/>
      <c r="B80" s="90"/>
      <c r="C80" s="90" t="str">
        <f t="shared" si="7"/>
        <v>2.6.4</v>
      </c>
      <c r="D80" s="91" t="s">
        <v>1670</v>
      </c>
      <c r="E80" s="91" t="s">
        <v>1671</v>
      </c>
      <c r="F80" s="92">
        <f t="shared" si="5"/>
        <v>5</v>
      </c>
      <c r="G80" s="93" t="s">
        <v>1851</v>
      </c>
    </row>
    <row r="81" spans="1:7" ht="45">
      <c r="A81" s="89"/>
      <c r="B81" s="90"/>
      <c r="C81" s="90" t="str">
        <f t="shared" si="7"/>
        <v>2.6.5</v>
      </c>
      <c r="D81" s="91" t="s">
        <v>1672</v>
      </c>
      <c r="E81" s="91" t="s">
        <v>1673</v>
      </c>
      <c r="F81" s="92">
        <f t="shared" si="5"/>
        <v>5</v>
      </c>
      <c r="G81" s="93" t="s">
        <v>1852</v>
      </c>
    </row>
    <row r="82" spans="1:7" ht="105">
      <c r="A82" s="89"/>
      <c r="B82" s="90"/>
      <c r="C82" s="90" t="str">
        <f t="shared" si="7"/>
        <v>2.6.6</v>
      </c>
      <c r="D82" s="91" t="s">
        <v>1674</v>
      </c>
      <c r="E82" s="91" t="s">
        <v>1675</v>
      </c>
      <c r="F82" s="92">
        <f t="shared" si="5"/>
        <v>5</v>
      </c>
      <c r="G82" s="93" t="s">
        <v>1853</v>
      </c>
    </row>
    <row r="83" spans="1:7">
      <c r="A83" s="89"/>
      <c r="B83" s="90"/>
      <c r="C83" s="90" t="str">
        <f t="shared" si="7"/>
        <v>2.6.7</v>
      </c>
      <c r="D83" s="91" t="s">
        <v>1676</v>
      </c>
      <c r="E83" s="91" t="s">
        <v>1677</v>
      </c>
      <c r="F83" s="92">
        <f t="shared" si="5"/>
        <v>5</v>
      </c>
      <c r="G83" s="93" t="s">
        <v>1854</v>
      </c>
    </row>
    <row r="84" spans="1:7" ht="60">
      <c r="A84" s="89"/>
      <c r="B84" s="90"/>
      <c r="C84" s="90" t="str">
        <f t="shared" si="7"/>
        <v>2.6.8</v>
      </c>
      <c r="D84" s="91" t="s">
        <v>1678</v>
      </c>
      <c r="E84" s="91" t="s">
        <v>1679</v>
      </c>
      <c r="F84" s="92">
        <f t="shared" si="5"/>
        <v>5</v>
      </c>
      <c r="G84" s="93" t="s">
        <v>1855</v>
      </c>
    </row>
    <row r="85" spans="1:7" ht="105">
      <c r="A85" s="89"/>
      <c r="B85" s="90"/>
      <c r="C85" s="90" t="str">
        <f t="shared" si="7"/>
        <v>2.6.9</v>
      </c>
      <c r="D85" s="91" t="s">
        <v>1680</v>
      </c>
      <c r="E85" s="91" t="s">
        <v>1681</v>
      </c>
      <c r="F85" s="92">
        <f t="shared" si="5"/>
        <v>5</v>
      </c>
      <c r="G85" s="93" t="s">
        <v>1856</v>
      </c>
    </row>
    <row r="86" spans="1:7">
      <c r="A86" s="84"/>
      <c r="B86" s="85">
        <f>+D86</f>
        <v>2.7</v>
      </c>
      <c r="C86" s="85"/>
      <c r="D86" s="86">
        <v>2.7</v>
      </c>
      <c r="E86" s="86" t="s">
        <v>13</v>
      </c>
      <c r="F86" s="87">
        <f t="shared" si="5"/>
        <v>3</v>
      </c>
      <c r="G86" s="88" t="s">
        <v>1857</v>
      </c>
    </row>
    <row r="87" spans="1:7">
      <c r="A87" s="89"/>
      <c r="B87" s="90"/>
      <c r="C87" s="90" t="str">
        <f>+D87</f>
        <v>2.7.1</v>
      </c>
      <c r="D87" s="91" t="s">
        <v>1682</v>
      </c>
      <c r="E87" s="91" t="s">
        <v>1683</v>
      </c>
      <c r="F87" s="92">
        <f t="shared" si="5"/>
        <v>5</v>
      </c>
      <c r="G87" s="93" t="s">
        <v>1858</v>
      </c>
    </row>
    <row r="88" spans="1:7" ht="75">
      <c r="A88" s="79">
        <f>+D88</f>
        <v>3</v>
      </c>
      <c r="B88" s="80"/>
      <c r="C88" s="80"/>
      <c r="D88" s="81">
        <v>3</v>
      </c>
      <c r="E88" s="80" t="s">
        <v>28</v>
      </c>
      <c r="F88" s="82">
        <f t="shared" si="5"/>
        <v>1</v>
      </c>
      <c r="G88" s="83" t="s">
        <v>1859</v>
      </c>
    </row>
    <row r="89" spans="1:7" ht="165">
      <c r="A89" s="84"/>
      <c r="B89" s="85">
        <f>+D89</f>
        <v>3.1</v>
      </c>
      <c r="C89" s="85"/>
      <c r="D89" s="86">
        <v>3.1</v>
      </c>
      <c r="E89" s="86" t="s">
        <v>14</v>
      </c>
      <c r="F89" s="87">
        <f t="shared" si="5"/>
        <v>3</v>
      </c>
      <c r="G89" s="88" t="s">
        <v>1860</v>
      </c>
    </row>
    <row r="90" spans="1:7" ht="105">
      <c r="A90" s="89"/>
      <c r="B90" s="90"/>
      <c r="C90" s="90" t="str">
        <f>+D90</f>
        <v>3.1.1</v>
      </c>
      <c r="D90" s="91" t="s">
        <v>1684</v>
      </c>
      <c r="E90" s="91" t="s">
        <v>1685</v>
      </c>
      <c r="F90" s="92">
        <f t="shared" si="5"/>
        <v>5</v>
      </c>
      <c r="G90" s="93" t="s">
        <v>1861</v>
      </c>
    </row>
    <row r="91" spans="1:7" ht="135">
      <c r="A91" s="89"/>
      <c r="B91" s="90"/>
      <c r="C91" s="90" t="str">
        <f>+D91</f>
        <v>3.1.2</v>
      </c>
      <c r="D91" s="91" t="s">
        <v>1686</v>
      </c>
      <c r="E91" s="91" t="s">
        <v>1687</v>
      </c>
      <c r="F91" s="92">
        <f t="shared" si="5"/>
        <v>5</v>
      </c>
      <c r="G91" s="93" t="s">
        <v>1862</v>
      </c>
    </row>
    <row r="92" spans="1:7" ht="45">
      <c r="A92" s="84"/>
      <c r="B92" s="85">
        <f>+D92</f>
        <v>3.2</v>
      </c>
      <c r="C92" s="85"/>
      <c r="D92" s="86">
        <v>3.2</v>
      </c>
      <c r="E92" s="86" t="s">
        <v>15</v>
      </c>
      <c r="F92" s="87">
        <f t="shared" si="5"/>
        <v>3</v>
      </c>
      <c r="G92" s="88" t="s">
        <v>1863</v>
      </c>
    </row>
    <row r="93" spans="1:7" ht="60">
      <c r="A93" s="89"/>
      <c r="B93" s="90"/>
      <c r="C93" s="90" t="str">
        <f t="shared" ref="C93:C98" si="8">+D93</f>
        <v>3.2.1</v>
      </c>
      <c r="D93" s="91" t="s">
        <v>1688</v>
      </c>
      <c r="E93" s="91" t="s">
        <v>1689</v>
      </c>
      <c r="F93" s="92">
        <f t="shared" si="5"/>
        <v>5</v>
      </c>
      <c r="G93" s="93" t="s">
        <v>1864</v>
      </c>
    </row>
    <row r="94" spans="1:7" ht="90">
      <c r="A94" s="89"/>
      <c r="B94" s="90"/>
      <c r="C94" s="90" t="str">
        <f t="shared" si="8"/>
        <v>3.2.2</v>
      </c>
      <c r="D94" s="91" t="s">
        <v>1690</v>
      </c>
      <c r="E94" s="91" t="s">
        <v>1691</v>
      </c>
      <c r="F94" s="92">
        <f t="shared" si="5"/>
        <v>5</v>
      </c>
      <c r="G94" s="93" t="s">
        <v>1865</v>
      </c>
    </row>
    <row r="95" spans="1:7" ht="105">
      <c r="A95" s="89"/>
      <c r="B95" s="90"/>
      <c r="C95" s="90" t="str">
        <f t="shared" si="8"/>
        <v>3.2.3</v>
      </c>
      <c r="D95" s="91" t="s">
        <v>1692</v>
      </c>
      <c r="E95" s="91" t="s">
        <v>1693</v>
      </c>
      <c r="F95" s="92">
        <f t="shared" si="5"/>
        <v>5</v>
      </c>
      <c r="G95" s="93" t="s">
        <v>1866</v>
      </c>
    </row>
    <row r="96" spans="1:7" ht="45">
      <c r="A96" s="89"/>
      <c r="B96" s="90"/>
      <c r="C96" s="90" t="str">
        <f t="shared" si="8"/>
        <v>3.2.4</v>
      </c>
      <c r="D96" s="91" t="s">
        <v>1694</v>
      </c>
      <c r="E96" s="91" t="s">
        <v>1695</v>
      </c>
      <c r="F96" s="92">
        <f t="shared" si="5"/>
        <v>5</v>
      </c>
      <c r="G96" s="93" t="s">
        <v>1867</v>
      </c>
    </row>
    <row r="97" spans="1:7">
      <c r="A97" s="89"/>
      <c r="B97" s="90"/>
      <c r="C97" s="90" t="str">
        <f t="shared" si="8"/>
        <v>3.2.5</v>
      </c>
      <c r="D97" s="91" t="s">
        <v>1696</v>
      </c>
      <c r="E97" s="91" t="s">
        <v>1697</v>
      </c>
      <c r="F97" s="92">
        <f t="shared" si="5"/>
        <v>5</v>
      </c>
      <c r="G97" s="93" t="s">
        <v>1868</v>
      </c>
    </row>
    <row r="98" spans="1:7" ht="30">
      <c r="A98" s="89"/>
      <c r="B98" s="90"/>
      <c r="C98" s="90" t="str">
        <f t="shared" si="8"/>
        <v>3.2.6</v>
      </c>
      <c r="D98" s="91" t="s">
        <v>1698</v>
      </c>
      <c r="E98" s="91" t="s">
        <v>1699</v>
      </c>
      <c r="F98" s="92">
        <f t="shared" si="5"/>
        <v>5</v>
      </c>
      <c r="G98" s="93" t="s">
        <v>1869</v>
      </c>
    </row>
    <row r="99" spans="1:7" ht="60">
      <c r="A99" s="84"/>
      <c r="B99" s="85">
        <f>+D99</f>
        <v>3.3</v>
      </c>
      <c r="C99" s="85"/>
      <c r="D99" s="86">
        <v>3.3</v>
      </c>
      <c r="E99" s="86" t="s">
        <v>16</v>
      </c>
      <c r="F99" s="87">
        <f t="shared" ref="F99:F130" si="9">LEN(D99)</f>
        <v>3</v>
      </c>
      <c r="G99" s="88" t="s">
        <v>1870</v>
      </c>
    </row>
    <row r="100" spans="1:7" ht="135">
      <c r="A100" s="89"/>
      <c r="B100" s="90"/>
      <c r="C100" s="90" t="str">
        <f t="shared" ref="C100:C105" si="10">+D100</f>
        <v>3.3.1</v>
      </c>
      <c r="D100" s="91" t="s">
        <v>1700</v>
      </c>
      <c r="E100" s="91" t="s">
        <v>1701</v>
      </c>
      <c r="F100" s="92">
        <f t="shared" si="9"/>
        <v>5</v>
      </c>
      <c r="G100" s="93" t="s">
        <v>1871</v>
      </c>
    </row>
    <row r="101" spans="1:7" ht="90">
      <c r="A101" s="89"/>
      <c r="B101" s="90"/>
      <c r="C101" s="90" t="str">
        <f t="shared" si="10"/>
        <v>3.3.2</v>
      </c>
      <c r="D101" s="91" t="s">
        <v>1702</v>
      </c>
      <c r="E101" s="91" t="s">
        <v>1703</v>
      </c>
      <c r="F101" s="92">
        <f t="shared" si="9"/>
        <v>5</v>
      </c>
      <c r="G101" s="93" t="s">
        <v>1872</v>
      </c>
    </row>
    <row r="102" spans="1:7" ht="105">
      <c r="A102" s="89"/>
      <c r="B102" s="90"/>
      <c r="C102" s="90" t="str">
        <f t="shared" si="10"/>
        <v>3.3.3</v>
      </c>
      <c r="D102" s="91" t="s">
        <v>1704</v>
      </c>
      <c r="E102" s="91" t="s">
        <v>1705</v>
      </c>
      <c r="F102" s="92">
        <f t="shared" si="9"/>
        <v>5</v>
      </c>
      <c r="G102" s="93" t="s">
        <v>1873</v>
      </c>
    </row>
    <row r="103" spans="1:7" ht="60">
      <c r="A103" s="89"/>
      <c r="B103" s="90"/>
      <c r="C103" s="90" t="str">
        <f t="shared" si="10"/>
        <v>3.3.4</v>
      </c>
      <c r="D103" s="91" t="s">
        <v>1706</v>
      </c>
      <c r="E103" s="91" t="s">
        <v>1707</v>
      </c>
      <c r="F103" s="92">
        <f t="shared" si="9"/>
        <v>5</v>
      </c>
      <c r="G103" s="93" t="s">
        <v>1874</v>
      </c>
    </row>
    <row r="104" spans="1:7" ht="75">
      <c r="A104" s="89"/>
      <c r="B104" s="90"/>
      <c r="C104" s="90" t="str">
        <f t="shared" si="10"/>
        <v>3.3.5</v>
      </c>
      <c r="D104" s="91" t="s">
        <v>1708</v>
      </c>
      <c r="E104" s="91" t="s">
        <v>1709</v>
      </c>
      <c r="F104" s="92">
        <f t="shared" si="9"/>
        <v>5</v>
      </c>
      <c r="G104" s="93" t="s">
        <v>1875</v>
      </c>
    </row>
    <row r="105" spans="1:7" ht="105">
      <c r="A105" s="89"/>
      <c r="B105" s="90"/>
      <c r="C105" s="90" t="str">
        <f t="shared" si="10"/>
        <v>3.3.6</v>
      </c>
      <c r="D105" s="91" t="s">
        <v>1710</v>
      </c>
      <c r="E105" s="91" t="s">
        <v>1711</v>
      </c>
      <c r="F105" s="92">
        <f t="shared" si="9"/>
        <v>5</v>
      </c>
      <c r="G105" s="93" t="s">
        <v>1876</v>
      </c>
    </row>
    <row r="106" spans="1:7" ht="105">
      <c r="A106" s="84"/>
      <c r="B106" s="85">
        <f>+D106</f>
        <v>3.4</v>
      </c>
      <c r="C106" s="85"/>
      <c r="D106" s="86">
        <v>3.4</v>
      </c>
      <c r="E106" s="86" t="s">
        <v>17</v>
      </c>
      <c r="F106" s="87">
        <f t="shared" si="9"/>
        <v>3</v>
      </c>
      <c r="G106" s="88" t="s">
        <v>1877</v>
      </c>
    </row>
    <row r="107" spans="1:7" ht="90">
      <c r="A107" s="89"/>
      <c r="B107" s="90"/>
      <c r="C107" s="90" t="str">
        <f>+D107</f>
        <v>3.4.1</v>
      </c>
      <c r="D107" s="91" t="s">
        <v>1712</v>
      </c>
      <c r="E107" s="91" t="s">
        <v>1713</v>
      </c>
      <c r="F107" s="92">
        <f t="shared" si="9"/>
        <v>5</v>
      </c>
      <c r="G107" s="93" t="s">
        <v>1878</v>
      </c>
    </row>
    <row r="108" spans="1:7" ht="60">
      <c r="A108" s="89"/>
      <c r="B108" s="90"/>
      <c r="C108" s="90" t="str">
        <f>+D108</f>
        <v>3.4.2</v>
      </c>
      <c r="D108" s="91" t="s">
        <v>1714</v>
      </c>
      <c r="E108" s="91" t="s">
        <v>1715</v>
      </c>
      <c r="F108" s="92">
        <f t="shared" si="9"/>
        <v>5</v>
      </c>
      <c r="G108" s="93" t="s">
        <v>1879</v>
      </c>
    </row>
    <row r="109" spans="1:7" ht="45">
      <c r="A109" s="89"/>
      <c r="B109" s="90"/>
      <c r="C109" s="90" t="str">
        <f>+D109</f>
        <v>3.4.3</v>
      </c>
      <c r="D109" s="91" t="s">
        <v>1716</v>
      </c>
      <c r="E109" s="91" t="s">
        <v>1717</v>
      </c>
      <c r="F109" s="92">
        <f t="shared" si="9"/>
        <v>5</v>
      </c>
      <c r="G109" s="93" t="s">
        <v>1880</v>
      </c>
    </row>
    <row r="110" spans="1:7" ht="60">
      <c r="A110" s="84"/>
      <c r="B110" s="85">
        <f>+D110</f>
        <v>3.5</v>
      </c>
      <c r="C110" s="85"/>
      <c r="D110" s="86">
        <v>3.5</v>
      </c>
      <c r="E110" s="86" t="s">
        <v>18</v>
      </c>
      <c r="F110" s="87">
        <f t="shared" si="9"/>
        <v>3</v>
      </c>
      <c r="G110" s="88" t="s">
        <v>1881</v>
      </c>
    </row>
    <row r="111" spans="1:7" ht="105">
      <c r="A111" s="89"/>
      <c r="B111" s="90"/>
      <c r="C111" s="90" t="str">
        <f t="shared" ref="C111:C116" si="11">+D111</f>
        <v>3.5.1</v>
      </c>
      <c r="D111" s="91" t="s">
        <v>1718</v>
      </c>
      <c r="E111" s="91" t="s">
        <v>1719</v>
      </c>
      <c r="F111" s="92">
        <f t="shared" si="9"/>
        <v>5</v>
      </c>
      <c r="G111" s="93" t="s">
        <v>1882</v>
      </c>
    </row>
    <row r="112" spans="1:7" ht="105">
      <c r="A112" s="89"/>
      <c r="B112" s="90"/>
      <c r="C112" s="90" t="str">
        <f t="shared" si="11"/>
        <v>3.5.2</v>
      </c>
      <c r="D112" s="91" t="s">
        <v>1720</v>
      </c>
      <c r="E112" s="91" t="s">
        <v>1721</v>
      </c>
      <c r="F112" s="92">
        <f t="shared" si="9"/>
        <v>5</v>
      </c>
      <c r="G112" s="93" t="s">
        <v>1883</v>
      </c>
    </row>
    <row r="113" spans="1:7" ht="75">
      <c r="A113" s="89"/>
      <c r="B113" s="90"/>
      <c r="C113" s="90" t="str">
        <f t="shared" si="11"/>
        <v>3.5.3</v>
      </c>
      <c r="D113" s="91" t="s">
        <v>1722</v>
      </c>
      <c r="E113" s="91" t="s">
        <v>1723</v>
      </c>
      <c r="F113" s="92">
        <f t="shared" si="9"/>
        <v>5</v>
      </c>
      <c r="G113" s="93" t="s">
        <v>1884</v>
      </c>
    </row>
    <row r="114" spans="1:7" ht="90">
      <c r="A114" s="89"/>
      <c r="B114" s="90"/>
      <c r="C114" s="90" t="str">
        <f t="shared" si="11"/>
        <v>3.5.4</v>
      </c>
      <c r="D114" s="91" t="s">
        <v>1724</v>
      </c>
      <c r="E114" s="91" t="s">
        <v>1725</v>
      </c>
      <c r="F114" s="92">
        <f t="shared" si="9"/>
        <v>5</v>
      </c>
      <c r="G114" s="93" t="s">
        <v>1885</v>
      </c>
    </row>
    <row r="115" spans="1:7" ht="75">
      <c r="A115" s="89"/>
      <c r="B115" s="90"/>
      <c r="C115" s="90" t="str">
        <f t="shared" si="11"/>
        <v>3.5.5</v>
      </c>
      <c r="D115" s="91" t="s">
        <v>1726</v>
      </c>
      <c r="E115" s="91" t="s">
        <v>1727</v>
      </c>
      <c r="F115" s="92">
        <f t="shared" si="9"/>
        <v>5</v>
      </c>
      <c r="G115" s="93" t="s">
        <v>1886</v>
      </c>
    </row>
    <row r="116" spans="1:7" ht="30">
      <c r="A116" s="89"/>
      <c r="B116" s="90"/>
      <c r="C116" s="90" t="str">
        <f t="shared" si="11"/>
        <v>3.5.6</v>
      </c>
      <c r="D116" s="91" t="s">
        <v>1728</v>
      </c>
      <c r="E116" s="91" t="s">
        <v>1729</v>
      </c>
      <c r="F116" s="92">
        <f t="shared" si="9"/>
        <v>5</v>
      </c>
      <c r="G116" s="93" t="s">
        <v>1887</v>
      </c>
    </row>
    <row r="117" spans="1:7" ht="60">
      <c r="A117" s="84"/>
      <c r="B117" s="85">
        <f>+D117</f>
        <v>3.6</v>
      </c>
      <c r="C117" s="85"/>
      <c r="D117" s="86">
        <v>3.6</v>
      </c>
      <c r="E117" s="86" t="s">
        <v>19</v>
      </c>
      <c r="F117" s="87">
        <f t="shared" si="9"/>
        <v>3</v>
      </c>
      <c r="G117" s="88" t="s">
        <v>1888</v>
      </c>
    </row>
    <row r="118" spans="1:7" ht="75">
      <c r="A118" s="89"/>
      <c r="B118" s="90"/>
      <c r="C118" s="90" t="str">
        <f>+D118</f>
        <v>3.6.1</v>
      </c>
      <c r="D118" s="91" t="s">
        <v>1730</v>
      </c>
      <c r="E118" s="91" t="s">
        <v>1731</v>
      </c>
      <c r="F118" s="92">
        <f t="shared" si="9"/>
        <v>5</v>
      </c>
      <c r="G118" s="93" t="s">
        <v>1889</v>
      </c>
    </row>
    <row r="119" spans="1:7" ht="75">
      <c r="A119" s="84"/>
      <c r="B119" s="85">
        <f>+D119</f>
        <v>3.7</v>
      </c>
      <c r="C119" s="85"/>
      <c r="D119" s="86">
        <v>3.7</v>
      </c>
      <c r="E119" s="86" t="s">
        <v>20</v>
      </c>
      <c r="F119" s="87">
        <f t="shared" si="9"/>
        <v>3</v>
      </c>
      <c r="G119" s="88" t="s">
        <v>1890</v>
      </c>
    </row>
    <row r="120" spans="1:7" ht="45">
      <c r="A120" s="89"/>
      <c r="B120" s="90"/>
      <c r="C120" s="90" t="str">
        <f>+D120</f>
        <v>3.7.1</v>
      </c>
      <c r="D120" s="91" t="s">
        <v>1732</v>
      </c>
      <c r="E120" s="91" t="s">
        <v>1733</v>
      </c>
      <c r="F120" s="92">
        <f t="shared" si="9"/>
        <v>5</v>
      </c>
      <c r="G120" s="93" t="s">
        <v>1891</v>
      </c>
    </row>
    <row r="121" spans="1:7" ht="60">
      <c r="A121" s="89"/>
      <c r="B121" s="90"/>
      <c r="C121" s="90" t="str">
        <f>+D121</f>
        <v>3.7.2</v>
      </c>
      <c r="D121" s="91" t="s">
        <v>1734</v>
      </c>
      <c r="E121" s="91" t="s">
        <v>1735</v>
      </c>
      <c r="F121" s="92">
        <f t="shared" si="9"/>
        <v>5</v>
      </c>
      <c r="G121" s="93" t="s">
        <v>1892</v>
      </c>
    </row>
    <row r="122" spans="1:7" ht="45">
      <c r="A122" s="84"/>
      <c r="B122" s="85">
        <f>+D122</f>
        <v>3.8</v>
      </c>
      <c r="C122" s="85"/>
      <c r="D122" s="86">
        <v>3.8</v>
      </c>
      <c r="E122" s="86" t="s">
        <v>1736</v>
      </c>
      <c r="F122" s="87">
        <f t="shared" si="9"/>
        <v>3</v>
      </c>
      <c r="G122" s="88" t="s">
        <v>1893</v>
      </c>
    </row>
    <row r="123" spans="1:7" ht="90">
      <c r="A123" s="89"/>
      <c r="B123" s="90"/>
      <c r="C123" s="90" t="str">
        <f>+D123</f>
        <v>3.8.1</v>
      </c>
      <c r="D123" s="91" t="s">
        <v>1737</v>
      </c>
      <c r="E123" s="91" t="s">
        <v>1738</v>
      </c>
      <c r="F123" s="92">
        <f t="shared" si="9"/>
        <v>5</v>
      </c>
      <c r="G123" s="93" t="s">
        <v>1894</v>
      </c>
    </row>
    <row r="124" spans="1:7" ht="105">
      <c r="A124" s="89"/>
      <c r="B124" s="90"/>
      <c r="C124" s="90" t="str">
        <f>+D124</f>
        <v>3.8.2</v>
      </c>
      <c r="D124" s="91" t="s">
        <v>1739</v>
      </c>
      <c r="E124" s="91" t="s">
        <v>1740</v>
      </c>
      <c r="F124" s="92">
        <f t="shared" si="9"/>
        <v>5</v>
      </c>
      <c r="G124" s="93" t="s">
        <v>1895</v>
      </c>
    </row>
    <row r="125" spans="1:7" ht="60">
      <c r="A125" s="89"/>
      <c r="B125" s="90"/>
      <c r="C125" s="90" t="str">
        <f>+D125</f>
        <v>3.8.3</v>
      </c>
      <c r="D125" s="91" t="s">
        <v>1741</v>
      </c>
      <c r="E125" s="91" t="s">
        <v>1742</v>
      </c>
      <c r="F125" s="92">
        <f t="shared" si="9"/>
        <v>5</v>
      </c>
      <c r="G125" s="93" t="s">
        <v>1896</v>
      </c>
    </row>
    <row r="126" spans="1:7" ht="75">
      <c r="A126" s="89"/>
      <c r="B126" s="90"/>
      <c r="C126" s="90" t="str">
        <f>+D126</f>
        <v>3.8.4</v>
      </c>
      <c r="D126" s="91" t="s">
        <v>1743</v>
      </c>
      <c r="E126" s="91" t="s">
        <v>1744</v>
      </c>
      <c r="F126" s="92">
        <f t="shared" si="9"/>
        <v>5</v>
      </c>
      <c r="G126" s="93" t="s">
        <v>1897</v>
      </c>
    </row>
    <row r="127" spans="1:7" ht="45">
      <c r="A127" s="84"/>
      <c r="B127" s="85">
        <f>+D127</f>
        <v>3.9</v>
      </c>
      <c r="C127" s="85"/>
      <c r="D127" s="86">
        <v>3.9</v>
      </c>
      <c r="E127" s="86" t="s">
        <v>21</v>
      </c>
      <c r="F127" s="87">
        <f t="shared" si="9"/>
        <v>3</v>
      </c>
      <c r="G127" s="88" t="s">
        <v>1898</v>
      </c>
    </row>
    <row r="128" spans="1:7" ht="165">
      <c r="A128" s="89"/>
      <c r="B128" s="90"/>
      <c r="C128" s="90" t="str">
        <f>+D128</f>
        <v>3.9.1</v>
      </c>
      <c r="D128" s="91" t="s">
        <v>1745</v>
      </c>
      <c r="E128" s="91" t="s">
        <v>1746</v>
      </c>
      <c r="F128" s="92">
        <f t="shared" si="9"/>
        <v>5</v>
      </c>
      <c r="G128" s="93" t="s">
        <v>1899</v>
      </c>
    </row>
    <row r="129" spans="1:7" ht="30">
      <c r="A129" s="89"/>
      <c r="B129" s="90"/>
      <c r="C129" s="90" t="str">
        <f>+D129</f>
        <v>3.9.2</v>
      </c>
      <c r="D129" s="91" t="s">
        <v>1747</v>
      </c>
      <c r="E129" s="91" t="s">
        <v>1748</v>
      </c>
      <c r="F129" s="92">
        <f t="shared" si="9"/>
        <v>5</v>
      </c>
      <c r="G129" s="93" t="s">
        <v>1900</v>
      </c>
    </row>
    <row r="130" spans="1:7" ht="30">
      <c r="A130" s="89"/>
      <c r="B130" s="90"/>
      <c r="C130" s="90" t="str">
        <f>+D130</f>
        <v>3.9.3</v>
      </c>
      <c r="D130" s="91" t="s">
        <v>1749</v>
      </c>
      <c r="E130" s="91" t="s">
        <v>1750</v>
      </c>
      <c r="F130" s="92">
        <f t="shared" si="9"/>
        <v>5</v>
      </c>
      <c r="G130" s="93" t="s">
        <v>1901</v>
      </c>
    </row>
    <row r="131" spans="1:7" ht="60">
      <c r="A131" s="79">
        <f>+D131</f>
        <v>4</v>
      </c>
      <c r="B131" s="80"/>
      <c r="C131" s="80"/>
      <c r="D131" s="81">
        <v>4</v>
      </c>
      <c r="E131" s="80" t="s">
        <v>1771</v>
      </c>
      <c r="F131" s="82">
        <f t="shared" ref="F131:F145" si="12">LEN(D131)</f>
        <v>1</v>
      </c>
      <c r="G131" s="83" t="s">
        <v>1902</v>
      </c>
    </row>
    <row r="132" spans="1:7" ht="75">
      <c r="A132" s="84"/>
      <c r="B132" s="85">
        <f>+D132</f>
        <v>4.0999999999999996</v>
      </c>
      <c r="C132" s="85"/>
      <c r="D132" s="86">
        <v>4.0999999999999996</v>
      </c>
      <c r="E132" s="86" t="s">
        <v>22</v>
      </c>
      <c r="F132" s="87">
        <f t="shared" si="12"/>
        <v>3</v>
      </c>
      <c r="G132" s="88" t="s">
        <v>1903</v>
      </c>
    </row>
    <row r="133" spans="1:7" ht="30">
      <c r="A133" s="89"/>
      <c r="B133" s="90"/>
      <c r="C133" s="90" t="str">
        <f>+D133</f>
        <v>4.1.1</v>
      </c>
      <c r="D133" s="91" t="s">
        <v>1751</v>
      </c>
      <c r="E133" s="91" t="s">
        <v>1752</v>
      </c>
      <c r="F133" s="92">
        <f t="shared" si="12"/>
        <v>5</v>
      </c>
      <c r="G133" s="93" t="s">
        <v>1904</v>
      </c>
    </row>
    <row r="134" spans="1:7" ht="30">
      <c r="A134" s="89"/>
      <c r="B134" s="90"/>
      <c r="C134" s="90" t="str">
        <f>+D134</f>
        <v>4.1.2</v>
      </c>
      <c r="D134" s="91" t="s">
        <v>1753</v>
      </c>
      <c r="E134" s="91" t="s">
        <v>1754</v>
      </c>
      <c r="F134" s="92">
        <f t="shared" si="12"/>
        <v>5</v>
      </c>
      <c r="G134" s="93" t="s">
        <v>1905</v>
      </c>
    </row>
    <row r="135" spans="1:7" ht="30">
      <c r="A135" s="84"/>
      <c r="B135" s="85">
        <f>+D135</f>
        <v>4.2</v>
      </c>
      <c r="C135" s="85"/>
      <c r="D135" s="86">
        <v>4.2</v>
      </c>
      <c r="E135" s="86" t="s">
        <v>23</v>
      </c>
      <c r="F135" s="87">
        <f t="shared" si="12"/>
        <v>3</v>
      </c>
      <c r="G135" s="88" t="s">
        <v>1906</v>
      </c>
    </row>
    <row r="136" spans="1:7">
      <c r="A136" s="89"/>
      <c r="B136" s="90"/>
      <c r="C136" s="90" t="str">
        <f>+D136</f>
        <v>4.2.1</v>
      </c>
      <c r="D136" s="91" t="s">
        <v>1755</v>
      </c>
      <c r="E136" s="91" t="s">
        <v>1756</v>
      </c>
      <c r="F136" s="92">
        <f t="shared" si="12"/>
        <v>5</v>
      </c>
      <c r="G136" s="93" t="s">
        <v>1907</v>
      </c>
    </row>
    <row r="137" spans="1:7" ht="45">
      <c r="A137" s="89"/>
      <c r="B137" s="90"/>
      <c r="C137" s="90" t="str">
        <f>+D137</f>
        <v>4.2.2</v>
      </c>
      <c r="D137" s="91" t="s">
        <v>1757</v>
      </c>
      <c r="E137" s="91" t="s">
        <v>1758</v>
      </c>
      <c r="F137" s="92">
        <f t="shared" si="12"/>
        <v>5</v>
      </c>
      <c r="G137" s="93" t="s">
        <v>1908</v>
      </c>
    </row>
    <row r="138" spans="1:7" ht="60">
      <c r="A138" s="89"/>
      <c r="B138" s="90"/>
      <c r="C138" s="90" t="str">
        <f>+D138</f>
        <v>4.2.3</v>
      </c>
      <c r="D138" s="91" t="s">
        <v>1759</v>
      </c>
      <c r="E138" s="91" t="s">
        <v>1760</v>
      </c>
      <c r="F138" s="92">
        <f t="shared" si="12"/>
        <v>5</v>
      </c>
      <c r="G138" s="93" t="s">
        <v>1909</v>
      </c>
    </row>
    <row r="139" spans="1:7" ht="45">
      <c r="A139" s="84"/>
      <c r="B139" s="85">
        <f>+D139</f>
        <v>4.3</v>
      </c>
      <c r="C139" s="85"/>
      <c r="D139" s="86">
        <v>4.3</v>
      </c>
      <c r="E139" s="86" t="s">
        <v>24</v>
      </c>
      <c r="F139" s="87">
        <f t="shared" si="12"/>
        <v>3</v>
      </c>
      <c r="G139" s="88" t="s">
        <v>1910</v>
      </c>
    </row>
    <row r="140" spans="1:7" ht="45">
      <c r="A140" s="89"/>
      <c r="B140" s="90"/>
      <c r="C140" s="90" t="str">
        <f>+D140</f>
        <v>4.3.1</v>
      </c>
      <c r="D140" s="91" t="s">
        <v>1761</v>
      </c>
      <c r="E140" s="91" t="s">
        <v>1762</v>
      </c>
      <c r="F140" s="92">
        <f t="shared" si="12"/>
        <v>5</v>
      </c>
      <c r="G140" s="93" t="s">
        <v>1911</v>
      </c>
    </row>
    <row r="141" spans="1:7" ht="30">
      <c r="A141" s="89"/>
      <c r="B141" s="90"/>
      <c r="C141" s="90" t="str">
        <f>+D141</f>
        <v>4.3.2</v>
      </c>
      <c r="D141" s="91" t="s">
        <v>1763</v>
      </c>
      <c r="E141" s="91" t="s">
        <v>1764</v>
      </c>
      <c r="F141" s="92">
        <f t="shared" si="12"/>
        <v>5</v>
      </c>
      <c r="G141" s="93" t="s">
        <v>1912</v>
      </c>
    </row>
    <row r="142" spans="1:7">
      <c r="A142" s="89"/>
      <c r="B142" s="90"/>
      <c r="C142" s="90" t="str">
        <f>+D142</f>
        <v>4.3.3</v>
      </c>
      <c r="D142" s="91" t="s">
        <v>1765</v>
      </c>
      <c r="E142" s="91" t="s">
        <v>1766</v>
      </c>
      <c r="F142" s="92">
        <f t="shared" si="12"/>
        <v>5</v>
      </c>
      <c r="G142" s="93" t="s">
        <v>1913</v>
      </c>
    </row>
    <row r="143" spans="1:7">
      <c r="A143" s="89"/>
      <c r="B143" s="90"/>
      <c r="C143" s="90" t="str">
        <f>+D143</f>
        <v>4.3.4</v>
      </c>
      <c r="D143" s="91" t="s">
        <v>1767</v>
      </c>
      <c r="E143" s="91" t="s">
        <v>1768</v>
      </c>
      <c r="F143" s="92">
        <f t="shared" si="12"/>
        <v>5</v>
      </c>
      <c r="G143" s="93" t="s">
        <v>1914</v>
      </c>
    </row>
    <row r="144" spans="1:7" ht="30">
      <c r="A144" s="84"/>
      <c r="B144" s="85">
        <f>+D144</f>
        <v>4.4000000000000004</v>
      </c>
      <c r="C144" s="85"/>
      <c r="D144" s="86">
        <v>4.4000000000000004</v>
      </c>
      <c r="E144" s="86" t="s">
        <v>25</v>
      </c>
      <c r="F144" s="87">
        <f t="shared" si="12"/>
        <v>3</v>
      </c>
      <c r="G144" s="88" t="s">
        <v>1915</v>
      </c>
    </row>
    <row r="145" spans="1:7" ht="30">
      <c r="A145" s="89"/>
      <c r="B145" s="90"/>
      <c r="C145" s="90" t="str">
        <f>+D145</f>
        <v>4.4.1</v>
      </c>
      <c r="D145" s="91" t="s">
        <v>1769</v>
      </c>
      <c r="E145" s="91" t="s">
        <v>1770</v>
      </c>
      <c r="F145" s="92">
        <f t="shared" si="12"/>
        <v>5</v>
      </c>
      <c r="G145" s="9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70" activePane="bottomLeft" state="frozen"/>
      <selection pane="bottomLeft" activeCell="G11" sqref="G11"/>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379" t="s">
        <v>484</v>
      </c>
      <c r="B1" s="379"/>
      <c r="C1" s="379"/>
      <c r="D1" s="379"/>
      <c r="E1" s="379"/>
      <c r="F1" s="379"/>
      <c r="G1" s="379"/>
    </row>
    <row r="2" spans="1:8" ht="30" customHeight="1">
      <c r="A2" s="78" t="s">
        <v>2062</v>
      </c>
      <c r="B2" s="78" t="s">
        <v>2063</v>
      </c>
      <c r="C2" s="78" t="s">
        <v>2059</v>
      </c>
      <c r="D2" s="78" t="s">
        <v>2060</v>
      </c>
      <c r="E2" s="78" t="s">
        <v>2061</v>
      </c>
      <c r="F2" s="78" t="s">
        <v>1772</v>
      </c>
      <c r="G2" s="78" t="s">
        <v>488</v>
      </c>
    </row>
    <row r="3" spans="1:8">
      <c r="A3" s="110" t="str">
        <f>LEFT(F3,1)</f>
        <v>1</v>
      </c>
      <c r="B3" s="110"/>
      <c r="C3" s="110"/>
      <c r="D3" s="110"/>
      <c r="E3" s="110"/>
      <c r="F3" s="111" t="s">
        <v>1927</v>
      </c>
      <c r="G3" s="111" t="s">
        <v>1928</v>
      </c>
    </row>
    <row r="4" spans="1:8">
      <c r="A4" s="112"/>
      <c r="B4" s="112" t="str">
        <f>LEFT(F4,3)</f>
        <v>1.1</v>
      </c>
      <c r="C4" s="112"/>
      <c r="D4" s="112"/>
      <c r="E4" s="112"/>
      <c r="F4" s="113" t="s">
        <v>1929</v>
      </c>
      <c r="G4" s="113" t="s">
        <v>1930</v>
      </c>
    </row>
    <row r="5" spans="1:8">
      <c r="A5" s="114"/>
      <c r="B5" s="114"/>
      <c r="C5" s="114" t="str">
        <f>LEFT(F5,5)</f>
        <v>1.1.1</v>
      </c>
      <c r="D5" s="114"/>
      <c r="E5" s="114"/>
      <c r="F5" s="115" t="s">
        <v>1931</v>
      </c>
      <c r="G5" s="115" t="s">
        <v>1932</v>
      </c>
    </row>
    <row r="6" spans="1:8">
      <c r="A6" s="116"/>
      <c r="B6" s="116"/>
      <c r="C6" s="116"/>
      <c r="D6" s="116" t="str">
        <f>LEFT(F6,7)</f>
        <v>1.1.1.1</v>
      </c>
      <c r="E6" s="116"/>
      <c r="F6" s="117" t="s">
        <v>1933</v>
      </c>
      <c r="G6" s="117" t="s">
        <v>1934</v>
      </c>
    </row>
    <row r="7" spans="1:8">
      <c r="E7" t="str">
        <f>+F7</f>
        <v>1.1.1.1.1</v>
      </c>
      <c r="F7" s="108" t="s">
        <v>1935</v>
      </c>
      <c r="G7" s="108" t="s">
        <v>1936</v>
      </c>
    </row>
    <row r="8" spans="1:8">
      <c r="E8" t="str">
        <f>+F8</f>
        <v>1.1.1.1.2</v>
      </c>
      <c r="F8" s="108" t="s">
        <v>1937</v>
      </c>
      <c r="G8" s="108" t="s">
        <v>1938</v>
      </c>
    </row>
    <row r="9" spans="1:8">
      <c r="E9" t="str">
        <f>+F9</f>
        <v>1.1.1.1.3</v>
      </c>
      <c r="F9" s="108" t="s">
        <v>1939</v>
      </c>
      <c r="G9" s="108" t="s">
        <v>1940</v>
      </c>
    </row>
    <row r="10" spans="1:8">
      <c r="E10" t="str">
        <f>+F10</f>
        <v>1.1.1.1.4</v>
      </c>
      <c r="F10" s="108" t="s">
        <v>1941</v>
      </c>
      <c r="G10" s="108" t="s">
        <v>1942</v>
      </c>
      <c r="H10" s="108"/>
    </row>
    <row r="11" spans="1:8">
      <c r="A11" s="116"/>
      <c r="B11" s="116"/>
      <c r="C11" s="116"/>
      <c r="D11" s="116" t="str">
        <f>LEFT(F11,7)</f>
        <v>1.1.1.2</v>
      </c>
      <c r="E11" s="116"/>
      <c r="F11" s="117" t="s">
        <v>1943</v>
      </c>
      <c r="G11" s="117" t="s">
        <v>1944</v>
      </c>
    </row>
    <row r="12" spans="1:8">
      <c r="A12" s="116"/>
      <c r="B12" s="116"/>
      <c r="C12" s="116"/>
      <c r="D12" s="116" t="str">
        <f>LEFT(F12,7)</f>
        <v>1.1.1.3</v>
      </c>
      <c r="E12" s="116"/>
      <c r="F12" s="117" t="s">
        <v>1945</v>
      </c>
      <c r="G12" s="117" t="s">
        <v>1946</v>
      </c>
    </row>
    <row r="13" spans="1:8">
      <c r="A13" s="114"/>
      <c r="B13" s="114"/>
      <c r="C13" s="114" t="str">
        <f>LEFT(F13,5)</f>
        <v>1.1.2</v>
      </c>
      <c r="D13" s="114"/>
      <c r="E13" s="114"/>
      <c r="F13" s="115" t="s">
        <v>1947</v>
      </c>
      <c r="G13" s="115" t="s">
        <v>1948</v>
      </c>
    </row>
    <row r="14" spans="1:8">
      <c r="A14" s="116"/>
      <c r="B14" s="116"/>
      <c r="C14" s="116"/>
      <c r="D14" s="116" t="str">
        <f>LEFT(F14,7)</f>
        <v>1.1.2.1</v>
      </c>
      <c r="E14" s="116"/>
      <c r="F14" s="117" t="s">
        <v>1949</v>
      </c>
      <c r="G14" s="117" t="s">
        <v>1950</v>
      </c>
    </row>
    <row r="15" spans="1:8">
      <c r="A15" s="116"/>
      <c r="B15" s="116"/>
      <c r="C15" s="116"/>
      <c r="D15" s="116" t="str">
        <f>LEFT(F15,7)</f>
        <v>1.1.2.2</v>
      </c>
      <c r="E15" s="116"/>
      <c r="F15" s="117" t="s">
        <v>1951</v>
      </c>
      <c r="G15" s="117" t="s">
        <v>1952</v>
      </c>
    </row>
    <row r="16" spans="1:8">
      <c r="A16" s="112"/>
      <c r="B16" s="112" t="str">
        <f>LEFT(F16,3)</f>
        <v>1.2</v>
      </c>
      <c r="C16" s="112"/>
      <c r="D16" s="112"/>
      <c r="E16" s="112"/>
      <c r="F16" s="113" t="s">
        <v>1953</v>
      </c>
      <c r="G16" s="113" t="s">
        <v>1954</v>
      </c>
    </row>
    <row r="17" spans="1:7">
      <c r="A17" s="114"/>
      <c r="B17" s="114"/>
      <c r="C17" s="114" t="str">
        <f>LEFT(F17,5)</f>
        <v>1.2.1</v>
      </c>
      <c r="D17" s="114"/>
      <c r="E17" s="114"/>
      <c r="F17" s="115" t="s">
        <v>1955</v>
      </c>
      <c r="G17" s="115" t="s">
        <v>1956</v>
      </c>
    </row>
    <row r="18" spans="1:7">
      <c r="A18" s="114"/>
      <c r="B18" s="114"/>
      <c r="C18" s="114" t="str">
        <f>LEFT(F18,5)</f>
        <v>1.2.2</v>
      </c>
      <c r="D18" s="114"/>
      <c r="E18" s="114"/>
      <c r="F18" s="115" t="s">
        <v>1957</v>
      </c>
      <c r="G18" s="115" t="s">
        <v>1958</v>
      </c>
    </row>
    <row r="19" spans="1:7">
      <c r="A19" s="116"/>
      <c r="B19" s="116"/>
      <c r="C19" s="116"/>
      <c r="D19" s="116" t="str">
        <f>LEFT(F19,7)</f>
        <v>1.2.2.1</v>
      </c>
      <c r="E19" s="116"/>
      <c r="F19" s="117" t="s">
        <v>1959</v>
      </c>
      <c r="G19" s="117" t="s">
        <v>1960</v>
      </c>
    </row>
    <row r="20" spans="1:7">
      <c r="A20" s="116"/>
      <c r="B20" s="116"/>
      <c r="C20" s="116"/>
      <c r="D20" s="116" t="str">
        <f>LEFT(F20,7)</f>
        <v>1.2.2.2</v>
      </c>
      <c r="E20" s="116"/>
      <c r="F20" s="117" t="s">
        <v>1961</v>
      </c>
      <c r="G20" s="117" t="s">
        <v>1962</v>
      </c>
    </row>
    <row r="21" spans="1:7">
      <c r="A21" s="116"/>
      <c r="B21" s="116"/>
      <c r="C21" s="116"/>
      <c r="D21" s="116" t="str">
        <f>LEFT(F21,7)</f>
        <v>1.2.2.3</v>
      </c>
      <c r="E21" s="116"/>
      <c r="F21" s="117" t="s">
        <v>1963</v>
      </c>
      <c r="G21" s="117" t="s">
        <v>1964</v>
      </c>
    </row>
    <row r="22" spans="1:7">
      <c r="A22" s="116"/>
      <c r="B22" s="116"/>
      <c r="C22" s="116"/>
      <c r="D22" s="116" t="str">
        <f>LEFT(F22,7)</f>
        <v>1.2.2.4</v>
      </c>
      <c r="E22" s="116"/>
      <c r="F22" s="117" t="s">
        <v>1965</v>
      </c>
      <c r="G22" s="117" t="s">
        <v>1966</v>
      </c>
    </row>
    <row r="23" spans="1:7">
      <c r="A23" s="114"/>
      <c r="B23" s="114"/>
      <c r="C23" s="114" t="str">
        <f>LEFT(F23,5)</f>
        <v>1.2.3</v>
      </c>
      <c r="D23" s="114"/>
      <c r="E23" s="114"/>
      <c r="F23" s="115" t="s">
        <v>1967</v>
      </c>
      <c r="G23" s="115" t="s">
        <v>1968</v>
      </c>
    </row>
    <row r="24" spans="1:7">
      <c r="A24" s="116"/>
      <c r="B24" s="116"/>
      <c r="C24" s="116"/>
      <c r="D24" s="116" t="str">
        <f>LEFT(F24,7)</f>
        <v>1.2.3.1</v>
      </c>
      <c r="E24" s="116"/>
      <c r="F24" s="117" t="s">
        <v>1969</v>
      </c>
      <c r="G24" s="117" t="s">
        <v>1970</v>
      </c>
    </row>
    <row r="25" spans="1:7">
      <c r="A25" s="116"/>
      <c r="B25" s="116"/>
      <c r="C25" s="116"/>
      <c r="D25" s="116" t="str">
        <f>LEFT(F25,7)</f>
        <v>1.2.3.2</v>
      </c>
      <c r="E25" s="116"/>
      <c r="F25" s="117" t="s">
        <v>1971</v>
      </c>
      <c r="G25" s="117" t="s">
        <v>1972</v>
      </c>
    </row>
    <row r="26" spans="1:7">
      <c r="A26" s="116"/>
      <c r="B26" s="116"/>
      <c r="C26" s="116"/>
      <c r="D26" s="116" t="str">
        <f>LEFT(F26,7)</f>
        <v>1.2.3.3</v>
      </c>
      <c r="E26" s="116"/>
      <c r="F26" s="117" t="s">
        <v>1973</v>
      </c>
      <c r="G26" s="117" t="s">
        <v>1974</v>
      </c>
    </row>
    <row r="27" spans="1:7">
      <c r="A27" s="116"/>
      <c r="B27" s="116"/>
      <c r="C27" s="116"/>
      <c r="D27" s="116" t="str">
        <f>LEFT(F27,7)</f>
        <v>1.2.3.4</v>
      </c>
      <c r="E27" s="116"/>
      <c r="F27" s="117" t="s">
        <v>1975</v>
      </c>
      <c r="G27" s="117" t="s">
        <v>1976</v>
      </c>
    </row>
    <row r="28" spans="1:7">
      <c r="A28" s="116"/>
      <c r="B28" s="116"/>
      <c r="C28" s="116"/>
      <c r="D28" s="116" t="str">
        <f>LEFT(F28,7)</f>
        <v>1.2.3.5</v>
      </c>
      <c r="E28" s="116"/>
      <c r="F28" s="117" t="s">
        <v>1977</v>
      </c>
      <c r="G28" s="117" t="s">
        <v>1978</v>
      </c>
    </row>
    <row r="29" spans="1:7">
      <c r="A29" s="114"/>
      <c r="B29" s="114"/>
      <c r="C29" s="114" t="str">
        <f>LEFT(F29,5)</f>
        <v>1.2.4</v>
      </c>
      <c r="D29" s="114"/>
      <c r="E29" s="114"/>
      <c r="F29" s="115" t="s">
        <v>1979</v>
      </c>
      <c r="G29" s="115" t="s">
        <v>1980</v>
      </c>
    </row>
    <row r="30" spans="1:7">
      <c r="A30" s="116"/>
      <c r="B30" s="116"/>
      <c r="C30" s="116"/>
      <c r="D30" s="116" t="str">
        <f>LEFT(F30,7)</f>
        <v>1.2.4.1</v>
      </c>
      <c r="E30" s="116"/>
      <c r="F30" s="117" t="s">
        <v>1981</v>
      </c>
      <c r="G30" s="117" t="s">
        <v>1970</v>
      </c>
    </row>
    <row r="31" spans="1:7">
      <c r="A31" s="116"/>
      <c r="B31" s="116"/>
      <c r="C31" s="116"/>
      <c r="D31" s="116" t="str">
        <f>LEFT(F31,7)</f>
        <v>1.2.4.2</v>
      </c>
      <c r="E31" s="116"/>
      <c r="F31" s="117" t="s">
        <v>1982</v>
      </c>
      <c r="G31" s="117" t="s">
        <v>1972</v>
      </c>
    </row>
    <row r="32" spans="1:7">
      <c r="A32" s="116"/>
      <c r="B32" s="116"/>
      <c r="C32" s="116"/>
      <c r="D32" s="116" t="str">
        <f>LEFT(F32,7)</f>
        <v>1.2.4.3</v>
      </c>
      <c r="E32" s="116"/>
      <c r="F32" s="117" t="s">
        <v>1983</v>
      </c>
      <c r="G32" s="117" t="s">
        <v>1974</v>
      </c>
    </row>
    <row r="33" spans="1:8">
      <c r="A33" s="116"/>
      <c r="B33" s="116"/>
      <c r="C33" s="116"/>
      <c r="D33" s="116" t="str">
        <f>LEFT(F33,7)</f>
        <v>1.2.4.4</v>
      </c>
      <c r="E33" s="116"/>
      <c r="F33" s="117" t="s">
        <v>1984</v>
      </c>
      <c r="G33" s="117" t="s">
        <v>1976</v>
      </c>
    </row>
    <row r="34" spans="1:8">
      <c r="A34" s="116"/>
      <c r="B34" s="116"/>
      <c r="C34" s="116"/>
      <c r="D34" s="116" t="str">
        <f>LEFT(F34,7)</f>
        <v>1.2.4.5</v>
      </c>
      <c r="E34" s="116"/>
      <c r="F34" s="117" t="s">
        <v>1985</v>
      </c>
      <c r="G34" s="117" t="s">
        <v>1978</v>
      </c>
    </row>
    <row r="35" spans="1:8">
      <c r="A35" s="110" t="str">
        <f>LEFT(F35,1)</f>
        <v>2</v>
      </c>
      <c r="B35" s="110"/>
      <c r="C35" s="110"/>
      <c r="D35" s="110"/>
      <c r="E35" s="110"/>
      <c r="F35" s="111" t="s">
        <v>1986</v>
      </c>
      <c r="G35" s="111" t="s">
        <v>1987</v>
      </c>
    </row>
    <row r="36" spans="1:8">
      <c r="A36" s="112"/>
      <c r="B36" s="112" t="str">
        <f>LEFT(F36,3)</f>
        <v>2.1</v>
      </c>
      <c r="C36" s="112"/>
      <c r="D36" s="112"/>
      <c r="E36" s="112"/>
      <c r="F36" s="113" t="s">
        <v>1988</v>
      </c>
      <c r="G36" s="113" t="s">
        <v>1930</v>
      </c>
    </row>
    <row r="37" spans="1:8">
      <c r="A37" s="114"/>
      <c r="B37" s="114"/>
      <c r="C37" s="114" t="str">
        <f>LEFT(F37,5)</f>
        <v>2.1.1</v>
      </c>
      <c r="D37" s="114"/>
      <c r="E37" s="114"/>
      <c r="F37" s="115" t="s">
        <v>1989</v>
      </c>
      <c r="G37" s="115" t="s">
        <v>1990</v>
      </c>
    </row>
    <row r="38" spans="1:8">
      <c r="A38" s="116"/>
      <c r="B38" s="116"/>
      <c r="C38" s="116"/>
      <c r="D38" s="116" t="str">
        <f>LEFT(F38,7)</f>
        <v>2.1.1.1</v>
      </c>
      <c r="E38" s="116"/>
      <c r="F38" s="117" t="s">
        <v>1991</v>
      </c>
      <c r="G38" s="117" t="s">
        <v>1992</v>
      </c>
    </row>
    <row r="39" spans="1:8">
      <c r="E39" t="str">
        <f>+F39</f>
        <v>2.1.1.1.1</v>
      </c>
      <c r="F39" s="108" t="s">
        <v>1993</v>
      </c>
      <c r="G39" s="108" t="s">
        <v>1936</v>
      </c>
    </row>
    <row r="40" spans="1:8">
      <c r="E40" t="str">
        <f>+F40</f>
        <v>2.1.1.1.2</v>
      </c>
      <c r="F40" s="108" t="s">
        <v>1994</v>
      </c>
      <c r="G40" s="108" t="s">
        <v>1938</v>
      </c>
    </row>
    <row r="41" spans="1:8">
      <c r="E41" t="str">
        <f>+F41</f>
        <v>2.1.1.1.3</v>
      </c>
      <c r="F41" s="108" t="s">
        <v>1995</v>
      </c>
      <c r="G41" s="108" t="s">
        <v>1940</v>
      </c>
    </row>
    <row r="42" spans="1:8">
      <c r="E42" t="str">
        <f>+F42</f>
        <v>2.1.1.1.4</v>
      </c>
      <c r="F42" s="108" t="s">
        <v>1996</v>
      </c>
      <c r="G42" s="108" t="s">
        <v>1942</v>
      </c>
      <c r="H42" s="108"/>
    </row>
    <row r="43" spans="1:8">
      <c r="A43" s="116"/>
      <c r="B43" s="116"/>
      <c r="C43" s="116"/>
      <c r="D43" s="116" t="str">
        <f>LEFT(F43,7)</f>
        <v>2.1.1.2</v>
      </c>
      <c r="E43" s="116"/>
      <c r="F43" s="117" t="s">
        <v>1997</v>
      </c>
      <c r="G43" s="117" t="s">
        <v>1944</v>
      </c>
    </row>
    <row r="44" spans="1:8">
      <c r="A44" s="116"/>
      <c r="B44" s="116"/>
      <c r="C44" s="116"/>
      <c r="D44" s="116" t="str">
        <f>LEFT(F44,7)</f>
        <v>2.1.1.3</v>
      </c>
      <c r="E44" s="116"/>
      <c r="F44" s="117" t="s">
        <v>1998</v>
      </c>
      <c r="G44" s="117" t="s">
        <v>1999</v>
      </c>
    </row>
    <row r="45" spans="1:8">
      <c r="A45" s="114"/>
      <c r="B45" s="114"/>
      <c r="C45" s="114" t="str">
        <f>LEFT(F45,5)</f>
        <v>2.1.2</v>
      </c>
      <c r="D45" s="114"/>
      <c r="E45" s="114"/>
      <c r="F45" s="115" t="s">
        <v>2000</v>
      </c>
      <c r="G45" s="115" t="s">
        <v>1948</v>
      </c>
    </row>
    <row r="46" spans="1:8">
      <c r="A46" s="116"/>
      <c r="B46" s="116"/>
      <c r="C46" s="116"/>
      <c r="D46" s="116" t="str">
        <f>LEFT(F46,7)</f>
        <v>2.1.2.1</v>
      </c>
      <c r="E46" s="116"/>
      <c r="F46" s="117" t="s">
        <v>2001</v>
      </c>
      <c r="G46" s="117" t="s">
        <v>1950</v>
      </c>
    </row>
    <row r="47" spans="1:8">
      <c r="A47" s="116"/>
      <c r="B47" s="116"/>
      <c r="C47" s="116"/>
      <c r="D47" s="116" t="str">
        <f>LEFT(F47,7)</f>
        <v>2.1.2.2</v>
      </c>
      <c r="E47" s="116"/>
      <c r="F47" s="117" t="s">
        <v>2002</v>
      </c>
      <c r="G47" s="117" t="s">
        <v>1952</v>
      </c>
    </row>
    <row r="48" spans="1:8">
      <c r="A48" s="112"/>
      <c r="B48" s="112" t="str">
        <f>LEFT(F48,3)</f>
        <v>2.2</v>
      </c>
      <c r="C48" s="112"/>
      <c r="D48" s="112"/>
      <c r="E48" s="112"/>
      <c r="F48" s="113" t="s">
        <v>2003</v>
      </c>
      <c r="G48" s="113" t="s">
        <v>1954</v>
      </c>
    </row>
    <row r="49" spans="1:7">
      <c r="A49" s="114"/>
      <c r="B49" s="114"/>
      <c r="C49" s="114" t="str">
        <f>LEFT(F49,5)</f>
        <v>2.2.2</v>
      </c>
      <c r="D49" s="114"/>
      <c r="E49" s="114"/>
      <c r="F49" s="115" t="s">
        <v>2004</v>
      </c>
      <c r="G49" s="115" t="s">
        <v>1958</v>
      </c>
    </row>
    <row r="50" spans="1:7">
      <c r="A50" s="116"/>
      <c r="B50" s="116"/>
      <c r="C50" s="116"/>
      <c r="D50" s="116" t="str">
        <f>LEFT(F50,7)</f>
        <v>2.2.2.1</v>
      </c>
      <c r="E50" s="116"/>
      <c r="F50" s="117" t="s">
        <v>2005</v>
      </c>
      <c r="G50" s="117" t="s">
        <v>1960</v>
      </c>
    </row>
    <row r="51" spans="1:7">
      <c r="A51" s="116"/>
      <c r="B51" s="116"/>
      <c r="C51" s="116"/>
      <c r="D51" s="116" t="str">
        <f>LEFT(F51,7)</f>
        <v>2.2.2.2</v>
      </c>
      <c r="E51" s="116"/>
      <c r="F51" s="117" t="s">
        <v>2006</v>
      </c>
      <c r="G51" s="117" t="s">
        <v>1962</v>
      </c>
    </row>
    <row r="52" spans="1:7">
      <c r="A52" s="116"/>
      <c r="B52" s="116"/>
      <c r="C52" s="116"/>
      <c r="D52" s="116" t="str">
        <f>LEFT(F52,7)</f>
        <v>2.2.2.3</v>
      </c>
      <c r="E52" s="116"/>
      <c r="F52" s="117" t="s">
        <v>2007</v>
      </c>
      <c r="G52" s="117" t="s">
        <v>1964</v>
      </c>
    </row>
    <row r="53" spans="1:7">
      <c r="A53" s="116"/>
      <c r="B53" s="116"/>
      <c r="C53" s="116"/>
      <c r="D53" s="116" t="str">
        <f>LEFT(F53,7)</f>
        <v>2.2.2.4</v>
      </c>
      <c r="E53" s="116"/>
      <c r="F53" s="117" t="s">
        <v>2008</v>
      </c>
      <c r="G53" s="117" t="s">
        <v>1966</v>
      </c>
    </row>
    <row r="54" spans="1:7">
      <c r="A54" s="114"/>
      <c r="B54" s="114"/>
      <c r="C54" s="114" t="str">
        <f>LEFT(F54,5)</f>
        <v>2.2.3</v>
      </c>
      <c r="D54" s="114"/>
      <c r="E54" s="114"/>
      <c r="F54" s="115" t="s">
        <v>2009</v>
      </c>
      <c r="G54" s="115" t="s">
        <v>2010</v>
      </c>
    </row>
    <row r="55" spans="1:7">
      <c r="A55" s="116"/>
      <c r="B55" s="116"/>
      <c r="C55" s="116"/>
      <c r="D55" s="116" t="str">
        <f>LEFT(F55,7)</f>
        <v>2.2.3.1</v>
      </c>
      <c r="E55" s="116"/>
      <c r="F55" s="117" t="s">
        <v>2011</v>
      </c>
      <c r="G55" s="117" t="s">
        <v>2012</v>
      </c>
    </row>
    <row r="56" spans="1:7">
      <c r="A56" s="116"/>
      <c r="B56" s="116"/>
      <c r="C56" s="116"/>
      <c r="D56" s="116" t="str">
        <f>LEFT(F56,7)</f>
        <v>2.2.3.2</v>
      </c>
      <c r="E56" s="116"/>
      <c r="F56" s="117" t="s">
        <v>2013</v>
      </c>
      <c r="G56" s="117" t="s">
        <v>1972</v>
      </c>
    </row>
    <row r="57" spans="1:7">
      <c r="A57" s="116"/>
      <c r="B57" s="116"/>
      <c r="C57" s="116"/>
      <c r="D57" s="116" t="str">
        <f>LEFT(F57,7)</f>
        <v>2.2.3.3</v>
      </c>
      <c r="E57" s="116"/>
      <c r="F57" s="117" t="s">
        <v>2014</v>
      </c>
      <c r="G57" s="117" t="s">
        <v>1974</v>
      </c>
    </row>
    <row r="58" spans="1:7">
      <c r="A58" s="116"/>
      <c r="B58" s="116"/>
      <c r="C58" s="116"/>
      <c r="D58" s="116" t="str">
        <f>LEFT(F58,7)</f>
        <v>2.2.3.4</v>
      </c>
      <c r="E58" s="116"/>
      <c r="F58" s="117" t="s">
        <v>2015</v>
      </c>
      <c r="G58" s="117" t="s">
        <v>1976</v>
      </c>
    </row>
    <row r="59" spans="1:7">
      <c r="A59" s="116"/>
      <c r="B59" s="116"/>
      <c r="C59" s="116"/>
      <c r="D59" s="116" t="str">
        <f>LEFT(F59,7)</f>
        <v>2.2.3.5</v>
      </c>
      <c r="E59" s="116"/>
      <c r="F59" s="117" t="s">
        <v>2016</v>
      </c>
      <c r="G59" s="117" t="s">
        <v>1978</v>
      </c>
    </row>
    <row r="60" spans="1:7">
      <c r="A60" s="114"/>
      <c r="B60" s="114"/>
      <c r="C60" s="114" t="str">
        <f>LEFT(F60,5)</f>
        <v>2.2.4</v>
      </c>
      <c r="D60" s="114"/>
      <c r="E60" s="114"/>
      <c r="F60" s="115" t="s">
        <v>2017</v>
      </c>
      <c r="G60" s="115" t="s">
        <v>1980</v>
      </c>
    </row>
    <row r="61" spans="1:7">
      <c r="A61" s="116"/>
      <c r="B61" s="116"/>
      <c r="C61" s="116"/>
      <c r="D61" s="116" t="str">
        <f>LEFT(F61,7)</f>
        <v>2.2.4.1</v>
      </c>
      <c r="E61" s="116"/>
      <c r="F61" s="117" t="s">
        <v>2018</v>
      </c>
      <c r="G61" s="117" t="s">
        <v>2012</v>
      </c>
    </row>
    <row r="62" spans="1:7">
      <c r="A62" s="116"/>
      <c r="B62" s="116"/>
      <c r="C62" s="116"/>
      <c r="D62" s="116" t="str">
        <f>LEFT(F62,7)</f>
        <v>2.2.4.2</v>
      </c>
      <c r="E62" s="116"/>
      <c r="F62" s="117" t="s">
        <v>2019</v>
      </c>
      <c r="G62" s="117" t="s">
        <v>1972</v>
      </c>
    </row>
    <row r="63" spans="1:7">
      <c r="A63" s="116"/>
      <c r="B63" s="116"/>
      <c r="C63" s="116"/>
      <c r="D63" s="116" t="str">
        <f>LEFT(F63,7)</f>
        <v>2.2.4.3</v>
      </c>
      <c r="E63" s="116"/>
      <c r="F63" s="117" t="s">
        <v>2020</v>
      </c>
      <c r="G63" s="117" t="s">
        <v>1974</v>
      </c>
    </row>
    <row r="64" spans="1:7">
      <c r="A64" s="116"/>
      <c r="B64" s="116"/>
      <c r="C64" s="116"/>
      <c r="D64" s="116" t="str">
        <f>LEFT(F64,7)</f>
        <v>2.2.4.4</v>
      </c>
      <c r="E64" s="116"/>
      <c r="F64" s="117" t="s">
        <v>2021</v>
      </c>
      <c r="G64" s="117" t="s">
        <v>1976</v>
      </c>
    </row>
    <row r="65" spans="1:7">
      <c r="A65" s="116"/>
      <c r="B65" s="116"/>
      <c r="C65" s="116"/>
      <c r="D65" s="116" t="str">
        <f>LEFT(F65,7)</f>
        <v>2.2.4.5</v>
      </c>
      <c r="E65" s="116"/>
      <c r="F65" s="117" t="s">
        <v>2022</v>
      </c>
      <c r="G65" s="117" t="s">
        <v>1978</v>
      </c>
    </row>
    <row r="66" spans="1:7">
      <c r="A66" s="110" t="str">
        <f>LEFT(F66,1)</f>
        <v>3</v>
      </c>
      <c r="B66" s="110"/>
      <c r="C66" s="110"/>
      <c r="D66" s="110"/>
      <c r="E66" s="110"/>
      <c r="F66" s="111" t="s">
        <v>2023</v>
      </c>
      <c r="G66" s="111" t="s">
        <v>2024</v>
      </c>
    </row>
    <row r="67" spans="1:7">
      <c r="A67" s="112"/>
      <c r="B67" s="112" t="str">
        <f>LEFT(F67,3)</f>
        <v>3.1</v>
      </c>
      <c r="C67" s="112"/>
      <c r="D67" s="112"/>
      <c r="E67" s="112"/>
      <c r="F67" s="113" t="s">
        <v>2025</v>
      </c>
      <c r="G67" s="113" t="s">
        <v>1930</v>
      </c>
    </row>
    <row r="68" spans="1:7">
      <c r="A68" s="114"/>
      <c r="B68" s="114"/>
      <c r="C68" s="114" t="str">
        <f>LEFT(F68,5)</f>
        <v>3.1.1</v>
      </c>
      <c r="D68" s="114"/>
      <c r="E68" s="114"/>
      <c r="F68" s="115" t="s">
        <v>2026</v>
      </c>
      <c r="G68" s="115" t="s">
        <v>2027</v>
      </c>
    </row>
    <row r="69" spans="1:7">
      <c r="A69" s="116"/>
      <c r="B69" s="116"/>
      <c r="C69" s="116"/>
      <c r="D69" s="116" t="str">
        <f>LEFT(F69,7)</f>
        <v>3.1.1.1</v>
      </c>
      <c r="E69" s="116"/>
      <c r="F69" s="117" t="s">
        <v>2028</v>
      </c>
      <c r="G69" s="117" t="s">
        <v>2029</v>
      </c>
    </row>
    <row r="70" spans="1:7">
      <c r="E70" t="str">
        <f>+F70</f>
        <v>3.1.1.1.1</v>
      </c>
      <c r="F70" s="108" t="s">
        <v>2030</v>
      </c>
      <c r="G70" s="108" t="s">
        <v>2031</v>
      </c>
    </row>
    <row r="71" spans="1:7">
      <c r="A71" s="116"/>
      <c r="B71" s="116"/>
      <c r="C71" s="116"/>
      <c r="D71" s="116" t="str">
        <f>LEFT(F71,7)</f>
        <v>3.1.1.2</v>
      </c>
      <c r="E71" s="116"/>
      <c r="F71" s="117" t="s">
        <v>2032</v>
      </c>
      <c r="G71" s="117" t="s">
        <v>1944</v>
      </c>
    </row>
    <row r="72" spans="1:7">
      <c r="A72" s="114"/>
      <c r="B72" s="114"/>
      <c r="C72" s="114" t="str">
        <f>LEFT(F72,5)</f>
        <v>3.1.2</v>
      </c>
      <c r="D72" s="114"/>
      <c r="E72" s="114"/>
      <c r="F72" s="115" t="s">
        <v>2033</v>
      </c>
      <c r="G72" s="115" t="s">
        <v>2034</v>
      </c>
    </row>
    <row r="73" spans="1:7">
      <c r="A73" s="116"/>
      <c r="B73" s="116"/>
      <c r="C73" s="116"/>
      <c r="D73" s="116" t="str">
        <f>LEFT(F73,7)</f>
        <v>3.1.2.1</v>
      </c>
      <c r="E73" s="116"/>
      <c r="F73" s="117" t="s">
        <v>2035</v>
      </c>
      <c r="G73" s="117" t="s">
        <v>2036</v>
      </c>
    </row>
    <row r="74" spans="1:7">
      <c r="A74" s="116"/>
      <c r="B74" s="116"/>
      <c r="C74" s="116"/>
      <c r="D74" s="116" t="str">
        <f>LEFT(F74,7)</f>
        <v>3.1.2.2</v>
      </c>
      <c r="E74" s="116"/>
      <c r="F74" s="117" t="s">
        <v>2037</v>
      </c>
      <c r="G74" s="117" t="s">
        <v>2038</v>
      </c>
    </row>
    <row r="75" spans="1:7">
      <c r="A75" s="112"/>
      <c r="B75" s="112" t="str">
        <f>LEFT(F75,3)</f>
        <v>3.2</v>
      </c>
      <c r="C75" s="112"/>
      <c r="D75" s="112"/>
      <c r="E75" s="112"/>
      <c r="F75" s="113" t="s">
        <v>2039</v>
      </c>
      <c r="G75" s="113" t="s">
        <v>1954</v>
      </c>
    </row>
    <row r="76" spans="1:7">
      <c r="A76" s="114"/>
      <c r="B76" s="114"/>
      <c r="C76" s="114" t="str">
        <f>LEFT(F76,5)</f>
        <v>3.2.2</v>
      </c>
      <c r="D76" s="114"/>
      <c r="E76" s="114"/>
      <c r="F76" s="115" t="s">
        <v>2040</v>
      </c>
      <c r="G76" s="115" t="s">
        <v>2041</v>
      </c>
    </row>
    <row r="77" spans="1:7">
      <c r="A77" s="116"/>
      <c r="B77" s="116"/>
      <c r="C77" s="116"/>
      <c r="D77" s="116" t="str">
        <f>LEFT(F77,7)</f>
        <v>3.2.2.1</v>
      </c>
      <c r="E77" s="116"/>
      <c r="F77" s="117" t="s">
        <v>2042</v>
      </c>
      <c r="G77" s="117" t="s">
        <v>1960</v>
      </c>
    </row>
    <row r="78" spans="1:7">
      <c r="A78" s="116"/>
      <c r="B78" s="116"/>
      <c r="C78" s="116"/>
      <c r="D78" s="116" t="str">
        <f>LEFT(F78,7)</f>
        <v>3.2.2.2</v>
      </c>
      <c r="E78" s="116"/>
      <c r="F78" s="117" t="s">
        <v>2043</v>
      </c>
      <c r="G78" s="117" t="s">
        <v>1962</v>
      </c>
    </row>
    <row r="79" spans="1:7">
      <c r="A79" s="116"/>
      <c r="B79" s="116"/>
      <c r="C79" s="116"/>
      <c r="D79" s="116" t="str">
        <f>LEFT(F79,7)</f>
        <v>3.2.2.3</v>
      </c>
      <c r="E79" s="116"/>
      <c r="F79" s="117" t="s">
        <v>2044</v>
      </c>
      <c r="G79" s="117" t="s">
        <v>1964</v>
      </c>
    </row>
    <row r="80" spans="1:7">
      <c r="A80" s="116"/>
      <c r="B80" s="116"/>
      <c r="C80" s="116"/>
      <c r="D80" s="116" t="str">
        <f>LEFT(F80,7)</f>
        <v>3.2.2.4</v>
      </c>
      <c r="E80" s="116"/>
      <c r="F80" s="117" t="s">
        <v>2045</v>
      </c>
      <c r="G80" s="117" t="s">
        <v>1966</v>
      </c>
    </row>
    <row r="81" spans="1:7">
      <c r="A81" s="114"/>
      <c r="B81" s="114"/>
      <c r="C81" s="114" t="str">
        <f>LEFT(F81,5)</f>
        <v>3.2.3</v>
      </c>
      <c r="D81" s="114"/>
      <c r="E81" s="114"/>
      <c r="F81" s="115" t="s">
        <v>2046</v>
      </c>
      <c r="G81" s="115" t="s">
        <v>1968</v>
      </c>
    </row>
    <row r="82" spans="1:7">
      <c r="A82" s="116"/>
      <c r="B82" s="116"/>
      <c r="C82" s="116"/>
      <c r="D82" s="116" t="str">
        <f>LEFT(F82,7)</f>
        <v>3.2.3.1</v>
      </c>
      <c r="E82" s="116"/>
      <c r="F82" s="117" t="s">
        <v>2047</v>
      </c>
      <c r="G82" s="117" t="s">
        <v>1970</v>
      </c>
    </row>
    <row r="83" spans="1:7">
      <c r="A83" s="116"/>
      <c r="B83" s="116"/>
      <c r="C83" s="116"/>
      <c r="D83" s="116" t="str">
        <f>LEFT(F83,7)</f>
        <v>3.2.3.2</v>
      </c>
      <c r="E83" s="116"/>
      <c r="F83" s="117" t="s">
        <v>2048</v>
      </c>
      <c r="G83" s="117" t="s">
        <v>1972</v>
      </c>
    </row>
    <row r="84" spans="1:7">
      <c r="A84" s="116"/>
      <c r="B84" s="116"/>
      <c r="C84" s="116"/>
      <c r="D84" s="116" t="str">
        <f>LEFT(F84,7)</f>
        <v>3.2.3.3</v>
      </c>
      <c r="E84" s="116"/>
      <c r="F84" s="117" t="s">
        <v>2049</v>
      </c>
      <c r="G84" s="117" t="s">
        <v>1974</v>
      </c>
    </row>
    <row r="85" spans="1:7">
      <c r="A85" s="116"/>
      <c r="B85" s="116"/>
      <c r="C85" s="116"/>
      <c r="D85" s="116" t="str">
        <f>LEFT(F85,7)</f>
        <v>3.2.3.4</v>
      </c>
      <c r="E85" s="116"/>
      <c r="F85" s="117" t="s">
        <v>2050</v>
      </c>
      <c r="G85" s="117" t="s">
        <v>1976</v>
      </c>
    </row>
    <row r="86" spans="1:7">
      <c r="A86" s="116"/>
      <c r="B86" s="116"/>
      <c r="C86" s="116"/>
      <c r="D86" s="116" t="str">
        <f>LEFT(F86,7)</f>
        <v>3.2.3.5</v>
      </c>
      <c r="E86" s="116"/>
      <c r="F86" s="117" t="s">
        <v>2051</v>
      </c>
      <c r="G86" s="117" t="s">
        <v>1978</v>
      </c>
    </row>
    <row r="87" spans="1:7">
      <c r="A87" s="114"/>
      <c r="B87" s="114"/>
      <c r="C87" s="114" t="str">
        <f>LEFT(F87,5)</f>
        <v>3.2.4</v>
      </c>
      <c r="D87" s="114"/>
      <c r="E87" s="114"/>
      <c r="F87" s="115" t="s">
        <v>2052</v>
      </c>
      <c r="G87" s="115" t="s">
        <v>1980</v>
      </c>
    </row>
    <row r="88" spans="1:7">
      <c r="A88" s="116"/>
      <c r="B88" s="116"/>
      <c r="C88" s="116"/>
      <c r="D88" s="116" t="str">
        <f>LEFT(F88,7)</f>
        <v>3.2.4.1</v>
      </c>
      <c r="E88" s="116"/>
      <c r="F88" s="117" t="s">
        <v>2053</v>
      </c>
      <c r="G88" s="117" t="s">
        <v>1970</v>
      </c>
    </row>
    <row r="89" spans="1:7">
      <c r="A89" s="116"/>
      <c r="B89" s="116"/>
      <c r="C89" s="116"/>
      <c r="D89" s="116" t="str">
        <f>LEFT(F89,7)</f>
        <v>3.2.4.2</v>
      </c>
      <c r="E89" s="116"/>
      <c r="F89" s="117" t="s">
        <v>2054</v>
      </c>
      <c r="G89" s="117" t="s">
        <v>1972</v>
      </c>
    </row>
    <row r="90" spans="1:7">
      <c r="A90" s="116"/>
      <c r="B90" s="116"/>
      <c r="C90" s="116"/>
      <c r="D90" s="116" t="str">
        <f>LEFT(F90,7)</f>
        <v>3.2.4.3</v>
      </c>
      <c r="E90" s="116"/>
      <c r="F90" s="117" t="s">
        <v>2055</v>
      </c>
      <c r="G90" s="117" t="s">
        <v>1974</v>
      </c>
    </row>
    <row r="91" spans="1:7">
      <c r="A91" s="116"/>
      <c r="B91" s="116"/>
      <c r="C91" s="116"/>
      <c r="D91" s="116" t="str">
        <f>LEFT(F91,7)</f>
        <v>3.2.4.4</v>
      </c>
      <c r="E91" s="116"/>
      <c r="F91" s="117" t="s">
        <v>2056</v>
      </c>
      <c r="G91" s="117" t="s">
        <v>1976</v>
      </c>
    </row>
    <row r="92" spans="1:7">
      <c r="A92" s="116"/>
      <c r="B92" s="116"/>
      <c r="C92" s="116"/>
      <c r="D92" s="116" t="str">
        <f>LEFT(F92,7)</f>
        <v>3.2.4.5</v>
      </c>
      <c r="E92" s="116"/>
      <c r="F92" s="117" t="s">
        <v>2057</v>
      </c>
      <c r="G92" s="117"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801"/>
  <sheetViews>
    <sheetView showGridLines="0" topLeftCell="B1" zoomScale="82" zoomScaleNormal="82" workbookViewId="0">
      <pane ySplit="10" topLeftCell="A159" activePane="bottomLeft" state="frozen"/>
      <selection pane="bottomLeft" activeCell="F190" sqref="F190"/>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41.85546875" style="24" customWidth="1"/>
    <col min="7" max="8" width="0" style="24" hidden="1" customWidth="1"/>
    <col min="9" max="9" width="97.7109375" style="16" customWidth="1"/>
    <col min="10" max="16384" width="11.42578125" style="16"/>
  </cols>
  <sheetData>
    <row r="1" spans="1:9" ht="15">
      <c r="B1" s="384" t="s">
        <v>30</v>
      </c>
      <c r="C1" s="384"/>
      <c r="D1" s="384"/>
      <c r="E1" s="384"/>
      <c r="F1" s="384"/>
    </row>
    <row r="2" spans="1:9">
      <c r="B2" s="385" t="s">
        <v>31</v>
      </c>
      <c r="C2" s="386"/>
      <c r="D2" s="386"/>
      <c r="E2" s="387"/>
      <c r="F2" s="388"/>
    </row>
    <row r="3" spans="1:9">
      <c r="B3" s="389" t="s">
        <v>32</v>
      </c>
      <c r="C3" s="390"/>
      <c r="D3" s="390"/>
      <c r="E3" s="391"/>
      <c r="F3" s="392"/>
    </row>
    <row r="4" spans="1:9">
      <c r="B4" s="389" t="s">
        <v>33</v>
      </c>
      <c r="C4" s="390"/>
      <c r="D4" s="390"/>
      <c r="E4" s="390"/>
      <c r="F4" s="393"/>
    </row>
    <row r="5" spans="1:9">
      <c r="B5" s="389" t="s">
        <v>34</v>
      </c>
      <c r="C5" s="390"/>
      <c r="D5" s="390"/>
      <c r="E5" s="391"/>
      <c r="F5" s="392"/>
    </row>
    <row r="6" spans="1:9">
      <c r="B6" s="394" t="s">
        <v>35</v>
      </c>
      <c r="C6" s="395"/>
      <c r="D6" s="395"/>
      <c r="E6" s="396"/>
      <c r="F6" s="397"/>
    </row>
    <row r="7" spans="1:9">
      <c r="B7" s="27"/>
      <c r="C7" s="27"/>
      <c r="D7" s="27"/>
      <c r="E7" s="28"/>
    </row>
    <row r="8" spans="1:9">
      <c r="B8" s="29">
        <f>COUNT(B11:B801)</f>
        <v>9</v>
      </c>
      <c r="C8" s="29">
        <f>COUNT(C11:C801)</f>
        <v>62</v>
      </c>
      <c r="D8" s="29">
        <f>COUNT(D11:D801)</f>
        <v>345</v>
      </c>
      <c r="E8" s="29">
        <f>COUNT(E11:E801)</f>
        <v>375</v>
      </c>
    </row>
    <row r="9" spans="1:9">
      <c r="B9" s="398" t="s">
        <v>36</v>
      </c>
      <c r="C9" s="399" t="s">
        <v>37</v>
      </c>
      <c r="D9" s="380" t="s">
        <v>487</v>
      </c>
      <c r="E9" s="381"/>
      <c r="F9" s="382" t="s">
        <v>488</v>
      </c>
      <c r="I9" s="382" t="s">
        <v>0</v>
      </c>
    </row>
    <row r="10" spans="1:9" ht="24">
      <c r="A10" s="16" t="s">
        <v>1448</v>
      </c>
      <c r="B10" s="398"/>
      <c r="C10" s="399"/>
      <c r="D10" s="30" t="s">
        <v>38</v>
      </c>
      <c r="E10" s="30" t="s">
        <v>39</v>
      </c>
      <c r="F10" s="383"/>
      <c r="I10" s="383"/>
    </row>
    <row r="11" spans="1:9" ht="36">
      <c r="A11" s="16">
        <v>1</v>
      </c>
      <c r="B11" s="36">
        <v>1000</v>
      </c>
      <c r="C11" s="37"/>
      <c r="D11" s="37"/>
      <c r="E11" s="36"/>
      <c r="F11" s="25" t="s">
        <v>40</v>
      </c>
      <c r="G11" s="12">
        <v>1000</v>
      </c>
      <c r="H11" s="11" t="s">
        <v>395</v>
      </c>
      <c r="I11" s="40" t="s">
        <v>396</v>
      </c>
    </row>
    <row r="12" spans="1:9" ht="24">
      <c r="A12" s="16">
        <v>2</v>
      </c>
      <c r="B12" s="38"/>
      <c r="C12" s="39">
        <v>1100</v>
      </c>
      <c r="D12" s="39"/>
      <c r="E12" s="39"/>
      <c r="F12" s="26" t="s">
        <v>41</v>
      </c>
      <c r="G12" s="12">
        <v>1100</v>
      </c>
      <c r="H12" s="11" t="s">
        <v>397</v>
      </c>
      <c r="I12" s="41" t="s">
        <v>398</v>
      </c>
    </row>
    <row r="13" spans="1:9" ht="15">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24">
      <c r="A21" s="16">
        <v>11</v>
      </c>
      <c r="B21" s="38"/>
      <c r="C21" s="39">
        <v>1200</v>
      </c>
      <c r="D21" s="39"/>
      <c r="E21" s="39"/>
      <c r="F21" s="26" t="s">
        <v>47</v>
      </c>
      <c r="G21" s="12">
        <v>1200</v>
      </c>
      <c r="H21" s="11" t="s">
        <v>407</v>
      </c>
      <c r="I21" s="41" t="s">
        <v>408</v>
      </c>
    </row>
    <row r="22" spans="1:9" ht="48">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c r="A31" s="16">
        <v>21</v>
      </c>
      <c r="B31" s="38"/>
      <c r="C31" s="39">
        <v>1300</v>
      </c>
      <c r="D31" s="39"/>
      <c r="E31" s="39"/>
      <c r="F31" s="26" t="s">
        <v>56</v>
      </c>
      <c r="G31" s="12">
        <v>1300</v>
      </c>
      <c r="H31" s="11" t="s">
        <v>417</v>
      </c>
      <c r="I31" s="41" t="s">
        <v>418</v>
      </c>
    </row>
    <row r="32" spans="1:9" ht="24">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c r="A52" s="16">
        <v>42</v>
      </c>
      <c r="B52" s="38"/>
      <c r="C52" s="39">
        <v>1400</v>
      </c>
      <c r="D52" s="39"/>
      <c r="E52" s="39"/>
      <c r="F52" s="26" t="s">
        <v>74</v>
      </c>
      <c r="G52" s="12">
        <v>1400</v>
      </c>
      <c r="H52" s="11" t="s">
        <v>434</v>
      </c>
      <c r="I52" s="41" t="s">
        <v>435</v>
      </c>
    </row>
    <row r="53" spans="1:9" ht="24">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c r="A63" s="16">
        <v>53</v>
      </c>
      <c r="B63" s="38"/>
      <c r="C63" s="39">
        <v>1500</v>
      </c>
      <c r="D63" s="39"/>
      <c r="E63" s="39"/>
      <c r="F63" s="26" t="s">
        <v>85</v>
      </c>
      <c r="G63" s="12">
        <v>1500</v>
      </c>
      <c r="H63" s="11" t="s">
        <v>443</v>
      </c>
      <c r="I63" s="41" t="s">
        <v>444</v>
      </c>
    </row>
    <row r="64" spans="1:9" ht="48">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c r="A81" s="16">
        <v>71</v>
      </c>
      <c r="B81" s="38"/>
      <c r="C81" s="39">
        <v>1600</v>
      </c>
      <c r="D81" s="39"/>
      <c r="E81" s="39"/>
      <c r="F81" s="26" t="s">
        <v>101</v>
      </c>
      <c r="G81" s="12">
        <v>1600</v>
      </c>
      <c r="H81" s="11" t="s">
        <v>457</v>
      </c>
      <c r="I81" s="41" t="s">
        <v>458</v>
      </c>
    </row>
    <row r="82" spans="1:9" ht="84">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c r="A86" s="16">
        <v>76</v>
      </c>
      <c r="B86" s="38"/>
      <c r="C86" s="39">
        <v>1700</v>
      </c>
      <c r="D86" s="39"/>
      <c r="E86" s="39"/>
      <c r="F86" s="26" t="s">
        <v>106</v>
      </c>
      <c r="G86" s="12">
        <v>1700</v>
      </c>
      <c r="H86" s="11" t="s">
        <v>958</v>
      </c>
      <c r="I86" s="41" t="s">
        <v>959</v>
      </c>
    </row>
    <row r="87" spans="1:9" ht="36">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c r="A92" s="16">
        <v>82</v>
      </c>
      <c r="B92" s="38"/>
      <c r="C92" s="39">
        <v>1800</v>
      </c>
      <c r="D92" s="39"/>
      <c r="E92" s="39"/>
      <c r="F92" s="26" t="s">
        <v>109</v>
      </c>
      <c r="G92" s="12">
        <v>1800</v>
      </c>
      <c r="H92" s="11" t="s">
        <v>964</v>
      </c>
      <c r="I92" s="41" t="s">
        <v>965</v>
      </c>
    </row>
    <row r="93" spans="1:9" ht="36">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24">
      <c r="A97" s="16">
        <v>87</v>
      </c>
      <c r="B97" s="36">
        <v>2000</v>
      </c>
      <c r="C97" s="37"/>
      <c r="D97" s="37"/>
      <c r="E97" s="36"/>
      <c r="F97" s="25" t="s">
        <v>112</v>
      </c>
      <c r="G97" s="12">
        <v>2000</v>
      </c>
      <c r="H97" s="11" t="s">
        <v>970</v>
      </c>
      <c r="I97" s="40" t="s">
        <v>971</v>
      </c>
    </row>
    <row r="98" spans="1:9" ht="48">
      <c r="A98" s="16">
        <v>88</v>
      </c>
      <c r="B98" s="38"/>
      <c r="C98" s="39">
        <v>2100</v>
      </c>
      <c r="D98" s="39"/>
      <c r="E98" s="39"/>
      <c r="F98" s="26" t="s">
        <v>113</v>
      </c>
      <c r="G98" s="12">
        <v>2100</v>
      </c>
      <c r="H98" s="11" t="s">
        <v>972</v>
      </c>
      <c r="I98" s="41" t="s">
        <v>973</v>
      </c>
    </row>
    <row r="99" spans="1:9" ht="60">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10" ht="24">
      <c r="A113" s="16">
        <v>103</v>
      </c>
      <c r="B113" s="42"/>
      <c r="C113" s="43"/>
      <c r="D113" s="43">
        <v>2170</v>
      </c>
      <c r="E113" s="43"/>
      <c r="F113" s="44" t="s">
        <v>499</v>
      </c>
      <c r="G113" s="11">
        <v>2170</v>
      </c>
      <c r="H113" s="11" t="s">
        <v>986</v>
      </c>
      <c r="I113" s="45" t="s">
        <v>987</v>
      </c>
    </row>
    <row r="114" spans="1:10" ht="13.5">
      <c r="A114" s="16">
        <v>104</v>
      </c>
      <c r="B114" s="31"/>
      <c r="C114" s="32"/>
      <c r="D114" s="32"/>
      <c r="E114" s="17">
        <v>2171</v>
      </c>
      <c r="F114" s="21" t="s">
        <v>499</v>
      </c>
    </row>
    <row r="115" spans="1:10" ht="36">
      <c r="A115" s="16">
        <v>105</v>
      </c>
      <c r="B115" s="42"/>
      <c r="C115" s="43"/>
      <c r="D115" s="43">
        <v>2180</v>
      </c>
      <c r="E115" s="43"/>
      <c r="F115" s="44" t="s">
        <v>121</v>
      </c>
      <c r="G115" s="11">
        <v>2180</v>
      </c>
      <c r="H115" s="11" t="s">
        <v>988</v>
      </c>
      <c r="I115" s="45" t="s">
        <v>989</v>
      </c>
    </row>
    <row r="116" spans="1:10" ht="13.5">
      <c r="A116" s="16">
        <v>106</v>
      </c>
      <c r="B116" s="31"/>
      <c r="C116" s="32"/>
      <c r="D116" s="32"/>
      <c r="E116" s="17">
        <v>2181</v>
      </c>
      <c r="F116" s="21" t="s">
        <v>122</v>
      </c>
    </row>
    <row r="117" spans="1:10" ht="13.5">
      <c r="A117" s="16">
        <v>107</v>
      </c>
      <c r="B117" s="31"/>
      <c r="C117" s="32"/>
      <c r="D117" s="32"/>
      <c r="E117" s="17">
        <v>2182</v>
      </c>
      <c r="F117" s="21" t="s">
        <v>123</v>
      </c>
    </row>
    <row r="118" spans="1:10" ht="48">
      <c r="A118" s="16">
        <v>108</v>
      </c>
      <c r="B118" s="38"/>
      <c r="C118" s="39">
        <v>2200</v>
      </c>
      <c r="D118" s="39"/>
      <c r="E118" s="39"/>
      <c r="F118" s="26" t="s">
        <v>124</v>
      </c>
      <c r="G118" s="12">
        <v>2200</v>
      </c>
      <c r="H118" s="11" t="s">
        <v>990</v>
      </c>
      <c r="I118" s="41" t="s">
        <v>991</v>
      </c>
    </row>
    <row r="119" spans="1:10" ht="96">
      <c r="A119" s="16">
        <v>109</v>
      </c>
      <c r="B119" s="42"/>
      <c r="C119" s="43"/>
      <c r="D119" s="43">
        <v>2210</v>
      </c>
      <c r="E119" s="43"/>
      <c r="F119" s="44" t="s">
        <v>125</v>
      </c>
      <c r="G119" s="11">
        <v>2210</v>
      </c>
      <c r="H119" s="11" t="s">
        <v>992</v>
      </c>
      <c r="I119" s="45" t="s">
        <v>993</v>
      </c>
    </row>
    <row r="120" spans="1:10" ht="13.5">
      <c r="A120" s="16">
        <v>110</v>
      </c>
      <c r="B120" s="31"/>
      <c r="C120" s="32"/>
      <c r="D120" s="32"/>
      <c r="E120" s="17">
        <v>2211</v>
      </c>
      <c r="F120" s="21" t="s">
        <v>126</v>
      </c>
      <c r="I120" s="16" t="s">
        <v>2253</v>
      </c>
      <c r="J120" s="16" t="s">
        <v>2254</v>
      </c>
    </row>
    <row r="121" spans="1:10" ht="13.5">
      <c r="A121" s="16">
        <v>111</v>
      </c>
      <c r="B121" s="31"/>
      <c r="C121" s="32"/>
      <c r="D121" s="32"/>
      <c r="E121" s="17">
        <v>2212</v>
      </c>
      <c r="F121" s="21" t="s">
        <v>127</v>
      </c>
    </row>
    <row r="122" spans="1:10" ht="13.5">
      <c r="A122" s="16">
        <v>112</v>
      </c>
      <c r="B122" s="31"/>
      <c r="C122" s="32"/>
      <c r="D122" s="32"/>
      <c r="E122" s="17">
        <v>2213</v>
      </c>
      <c r="F122" s="21" t="s">
        <v>128</v>
      </c>
    </row>
    <row r="123" spans="1:10" ht="36">
      <c r="A123" s="16">
        <v>113</v>
      </c>
      <c r="B123" s="42"/>
      <c r="C123" s="43"/>
      <c r="D123" s="43">
        <v>2220</v>
      </c>
      <c r="E123" s="43"/>
      <c r="F123" s="44" t="s">
        <v>129</v>
      </c>
      <c r="G123" s="11">
        <v>2220</v>
      </c>
      <c r="H123" s="11" t="s">
        <v>994</v>
      </c>
      <c r="I123" s="45" t="s">
        <v>995</v>
      </c>
    </row>
    <row r="124" spans="1:10" ht="13.5">
      <c r="A124" s="16">
        <v>114</v>
      </c>
      <c r="B124" s="31"/>
      <c r="C124" s="32"/>
      <c r="D124" s="32"/>
      <c r="E124" s="17">
        <v>2221</v>
      </c>
      <c r="F124" s="21" t="s">
        <v>129</v>
      </c>
    </row>
    <row r="125" spans="1:10" ht="36">
      <c r="A125" s="16">
        <v>115</v>
      </c>
      <c r="B125" s="42"/>
      <c r="C125" s="43"/>
      <c r="D125" s="43">
        <v>2230</v>
      </c>
      <c r="E125" s="43"/>
      <c r="F125" s="44" t="s">
        <v>130</v>
      </c>
      <c r="G125" s="11">
        <v>2230</v>
      </c>
      <c r="H125" s="11" t="s">
        <v>996</v>
      </c>
      <c r="I125" s="45" t="s">
        <v>997</v>
      </c>
    </row>
    <row r="126" spans="1:10" ht="13.5">
      <c r="A126" s="16">
        <v>116</v>
      </c>
      <c r="B126" s="31"/>
      <c r="C126" s="32"/>
      <c r="D126" s="32"/>
      <c r="E126" s="17">
        <v>2231</v>
      </c>
      <c r="F126" s="21" t="s">
        <v>130</v>
      </c>
    </row>
    <row r="127" spans="1:10" ht="48">
      <c r="A127" s="16">
        <v>117</v>
      </c>
      <c r="B127" s="38"/>
      <c r="C127" s="39">
        <v>2300</v>
      </c>
      <c r="D127" s="39"/>
      <c r="E127" s="39"/>
      <c r="F127" s="26" t="s">
        <v>131</v>
      </c>
      <c r="G127" s="12">
        <v>2300</v>
      </c>
      <c r="H127" s="11" t="s">
        <v>998</v>
      </c>
      <c r="I127" s="41" t="s">
        <v>999</v>
      </c>
    </row>
    <row r="128" spans="1:10" ht="36">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c r="A148" s="16">
        <v>138</v>
      </c>
      <c r="B148" s="38"/>
      <c r="C148" s="39">
        <v>2400</v>
      </c>
      <c r="D148" s="39"/>
      <c r="E148" s="39"/>
      <c r="F148" s="26" t="s">
        <v>152</v>
      </c>
      <c r="G148" s="12">
        <v>2400</v>
      </c>
      <c r="H148" s="11" t="s">
        <v>518</v>
      </c>
      <c r="I148" s="41" t="s">
        <v>519</v>
      </c>
    </row>
    <row r="149" spans="1:9" ht="48">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c r="A167" s="16">
        <v>157</v>
      </c>
      <c r="B167" s="38"/>
      <c r="C167" s="39">
        <v>2500</v>
      </c>
      <c r="D167" s="39"/>
      <c r="E167" s="39"/>
      <c r="F167" s="26" t="s">
        <v>142</v>
      </c>
      <c r="G167" s="12">
        <v>2500</v>
      </c>
      <c r="H167" s="11" t="s">
        <v>538</v>
      </c>
      <c r="I167" s="41" t="s">
        <v>539</v>
      </c>
    </row>
    <row r="168" spans="1:9" ht="48">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c r="A181" s="16">
        <v>171</v>
      </c>
      <c r="B181" s="42"/>
      <c r="C181" s="43"/>
      <c r="D181" s="43">
        <v>2590</v>
      </c>
      <c r="E181" s="43"/>
      <c r="F181" s="44" t="s">
        <v>178</v>
      </c>
      <c r="G181" s="11">
        <v>2590</v>
      </c>
      <c r="H181" s="11" t="s">
        <v>552</v>
      </c>
      <c r="I181" s="45" t="s">
        <v>553</v>
      </c>
    </row>
    <row r="182" spans="1:9" ht="36">
      <c r="A182" s="16">
        <v>172</v>
      </c>
      <c r="B182" s="38"/>
      <c r="C182" s="39">
        <v>2600</v>
      </c>
      <c r="D182" s="39"/>
      <c r="E182" s="39"/>
      <c r="F182" s="26" t="s">
        <v>179</v>
      </c>
      <c r="G182" s="12">
        <v>2600</v>
      </c>
      <c r="H182" s="11" t="s">
        <v>554</v>
      </c>
      <c r="I182" s="41" t="s">
        <v>555</v>
      </c>
    </row>
    <row r="183" spans="1:9" ht="48">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c r="A189" s="16">
        <v>179</v>
      </c>
      <c r="B189" s="38"/>
      <c r="C189" s="39">
        <v>2700</v>
      </c>
      <c r="D189" s="39"/>
      <c r="E189" s="39"/>
      <c r="F189" s="26" t="s">
        <v>184</v>
      </c>
      <c r="G189" s="12">
        <v>2700</v>
      </c>
      <c r="H189" s="11" t="s">
        <v>560</v>
      </c>
      <c r="I189" s="41" t="s">
        <v>561</v>
      </c>
    </row>
    <row r="190" spans="1:9" ht="36">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c r="A201" s="16">
        <v>191</v>
      </c>
      <c r="B201" s="38"/>
      <c r="C201" s="39">
        <v>2800</v>
      </c>
      <c r="D201" s="39"/>
      <c r="E201" s="39"/>
      <c r="F201" s="26" t="s">
        <v>192</v>
      </c>
      <c r="G201" s="12">
        <v>2800</v>
      </c>
      <c r="H201" s="11" t="s">
        <v>572</v>
      </c>
      <c r="I201" s="41" t="s">
        <v>573</v>
      </c>
    </row>
    <row r="202" spans="1:9" ht="24">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c r="A208" s="16">
        <v>198</v>
      </c>
      <c r="B208" s="38"/>
      <c r="C208" s="39">
        <v>2900</v>
      </c>
      <c r="D208" s="39"/>
      <c r="E208" s="39"/>
      <c r="F208" s="26" t="s">
        <v>197</v>
      </c>
      <c r="G208" s="12">
        <v>2900</v>
      </c>
      <c r="H208" s="11" t="s">
        <v>580</v>
      </c>
      <c r="I208" s="41" t="s">
        <v>581</v>
      </c>
    </row>
    <row r="209" spans="1:9" ht="84">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36">
      <c r="A228" s="16">
        <v>218</v>
      </c>
      <c r="B228" s="36">
        <v>3000</v>
      </c>
      <c r="C228" s="37"/>
      <c r="D228" s="37"/>
      <c r="E228" s="36"/>
      <c r="F228" s="25" t="s">
        <v>209</v>
      </c>
      <c r="G228" s="12">
        <v>3000</v>
      </c>
      <c r="H228" s="11" t="s">
        <v>600</v>
      </c>
      <c r="I228" s="40" t="s">
        <v>601</v>
      </c>
    </row>
    <row r="229" spans="1:9" ht="36">
      <c r="A229" s="16">
        <v>219</v>
      </c>
      <c r="B229" s="38"/>
      <c r="C229" s="39">
        <v>3100</v>
      </c>
      <c r="D229" s="39"/>
      <c r="E229" s="39"/>
      <c r="F229" s="26" t="s">
        <v>210</v>
      </c>
      <c r="G229" s="12">
        <v>3100</v>
      </c>
      <c r="H229" s="11" t="s">
        <v>602</v>
      </c>
      <c r="I229" s="41" t="s">
        <v>603</v>
      </c>
    </row>
    <row r="230" spans="1:9" ht="24">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c r="A254" s="16">
        <v>244</v>
      </c>
      <c r="B254" s="38"/>
      <c r="C254" s="39">
        <v>3200</v>
      </c>
      <c r="D254" s="39"/>
      <c r="E254" s="39"/>
      <c r="F254" s="26" t="s">
        <v>231</v>
      </c>
      <c r="G254" s="12">
        <v>3200</v>
      </c>
      <c r="H254" s="11" t="s">
        <v>622</v>
      </c>
      <c r="I254" s="41" t="s">
        <v>623</v>
      </c>
    </row>
    <row r="255" spans="1:9" ht="15">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24">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c r="A277" s="16">
        <v>267</v>
      </c>
      <c r="B277" s="38"/>
      <c r="C277" s="39">
        <v>3300</v>
      </c>
      <c r="D277" s="39"/>
      <c r="E277" s="39"/>
      <c r="F277" s="26" t="s">
        <v>250</v>
      </c>
      <c r="G277" s="12">
        <v>3300</v>
      </c>
      <c r="H277" s="11" t="s">
        <v>1151</v>
      </c>
      <c r="I277" s="41" t="s">
        <v>1152</v>
      </c>
    </row>
    <row r="278" spans="1:9" ht="48">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c r="A302" s="16">
        <v>292</v>
      </c>
      <c r="B302" s="38"/>
      <c r="C302" s="39">
        <v>3400</v>
      </c>
      <c r="D302" s="39"/>
      <c r="E302" s="39"/>
      <c r="F302" s="26" t="s">
        <v>634</v>
      </c>
      <c r="G302" s="12">
        <v>3400</v>
      </c>
      <c r="H302" s="11" t="s">
        <v>1171</v>
      </c>
      <c r="I302" s="41" t="s">
        <v>1172</v>
      </c>
    </row>
    <row r="303" spans="1:9" ht="48">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c r="A322" s="16">
        <v>312</v>
      </c>
      <c r="B322" s="38"/>
      <c r="C322" s="39">
        <v>3500</v>
      </c>
      <c r="D322" s="39"/>
      <c r="E322" s="39"/>
      <c r="F322" s="26" t="s">
        <v>645</v>
      </c>
      <c r="G322" s="12">
        <v>3500</v>
      </c>
      <c r="H322" s="11" t="s">
        <v>892</v>
      </c>
      <c r="I322" s="41" t="s">
        <v>893</v>
      </c>
    </row>
    <row r="323" spans="1:9" ht="36">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c r="A343" s="16">
        <v>333</v>
      </c>
      <c r="B343" s="38"/>
      <c r="C343" s="39">
        <v>3600</v>
      </c>
      <c r="D343" s="39"/>
      <c r="E343" s="39"/>
      <c r="F343" s="26" t="s">
        <v>661</v>
      </c>
      <c r="G343" s="12">
        <v>3600</v>
      </c>
      <c r="H343" s="11" t="s">
        <v>912</v>
      </c>
      <c r="I343" s="41" t="s">
        <v>913</v>
      </c>
    </row>
    <row r="344" spans="1:9" ht="84">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c r="A361" s="16">
        <v>351</v>
      </c>
      <c r="B361" s="38"/>
      <c r="C361" s="39">
        <v>3700</v>
      </c>
      <c r="D361" s="39"/>
      <c r="E361" s="39"/>
      <c r="F361" s="26" t="s">
        <v>674</v>
      </c>
      <c r="G361" s="12">
        <v>3700</v>
      </c>
      <c r="H361" s="11" t="s">
        <v>926</v>
      </c>
      <c r="I361" s="41" t="s">
        <v>927</v>
      </c>
    </row>
    <row r="362" spans="1:9" ht="36">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c r="A383" s="16">
        <v>373</v>
      </c>
      <c r="B383" s="38"/>
      <c r="C383" s="39">
        <v>3800</v>
      </c>
      <c r="D383" s="39"/>
      <c r="E383" s="39"/>
      <c r="F383" s="26" t="s">
        <v>693</v>
      </c>
      <c r="G383" s="12">
        <v>3800</v>
      </c>
      <c r="H383" s="11" t="s">
        <v>946</v>
      </c>
      <c r="I383" s="41" t="s">
        <v>947</v>
      </c>
    </row>
    <row r="384" spans="1:9" ht="72">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c r="A398" s="16">
        <v>388</v>
      </c>
      <c r="B398" s="38"/>
      <c r="C398" s="39">
        <v>3900</v>
      </c>
      <c r="D398" s="39"/>
      <c r="E398" s="39"/>
      <c r="F398" s="26" t="s">
        <v>705</v>
      </c>
      <c r="G398" s="12">
        <v>3900</v>
      </c>
      <c r="H398" s="11" t="s">
        <v>1293</v>
      </c>
      <c r="I398" s="41" t="s">
        <v>1294</v>
      </c>
    </row>
    <row r="399" spans="1:9" ht="96">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c r="A412" s="16">
        <v>402</v>
      </c>
      <c r="B412" s="42"/>
      <c r="C412" s="43"/>
      <c r="D412" s="43">
        <v>3990</v>
      </c>
      <c r="E412" s="43"/>
      <c r="F412" s="44" t="s">
        <v>705</v>
      </c>
      <c r="G412" s="11">
        <v>3990</v>
      </c>
      <c r="H412" s="11" t="s">
        <v>1307</v>
      </c>
      <c r="I412" s="45" t="s">
        <v>1308</v>
      </c>
    </row>
    <row r="413" spans="1:9" ht="36">
      <c r="A413" s="16">
        <v>403</v>
      </c>
      <c r="B413" s="36">
        <v>4000</v>
      </c>
      <c r="C413" s="37"/>
      <c r="D413" s="37"/>
      <c r="E413" s="36"/>
      <c r="F413" s="25" t="s">
        <v>715</v>
      </c>
      <c r="G413" s="12">
        <v>4000</v>
      </c>
      <c r="H413" s="11" t="s">
        <v>1309</v>
      </c>
      <c r="I413" s="40" t="s">
        <v>1310</v>
      </c>
    </row>
    <row r="414" spans="1:9" ht="24">
      <c r="A414" s="16">
        <v>404</v>
      </c>
      <c r="B414" s="38"/>
      <c r="C414" s="39">
        <v>4100</v>
      </c>
      <c r="D414" s="39"/>
      <c r="E414" s="39"/>
      <c r="F414" s="26" t="s">
        <v>716</v>
      </c>
      <c r="G414" s="12">
        <v>4100</v>
      </c>
      <c r="H414" s="11" t="s">
        <v>1311</v>
      </c>
      <c r="I414" s="41" t="s">
        <v>1312</v>
      </c>
    </row>
    <row r="415" spans="1:9" ht="24">
      <c r="A415" s="16">
        <v>405</v>
      </c>
      <c r="B415" s="42"/>
      <c r="C415" s="43"/>
      <c r="D415" s="43">
        <v>4110</v>
      </c>
      <c r="E415" s="43"/>
      <c r="F415" s="44" t="s">
        <v>717</v>
      </c>
      <c r="G415" s="11">
        <v>4110</v>
      </c>
      <c r="H415" s="11" t="s">
        <v>1313</v>
      </c>
      <c r="I415" s="45" t="s">
        <v>1314</v>
      </c>
    </row>
    <row r="416" spans="1:9" ht="24">
      <c r="A416" s="16">
        <v>406</v>
      </c>
      <c r="B416" s="42"/>
      <c r="C416" s="43"/>
      <c r="D416" s="43">
        <v>4120</v>
      </c>
      <c r="E416" s="43"/>
      <c r="F416" s="44" t="s">
        <v>718</v>
      </c>
      <c r="G416" s="11">
        <v>4120</v>
      </c>
      <c r="H416" s="11" t="s">
        <v>1315</v>
      </c>
      <c r="I416" s="45" t="s">
        <v>1316</v>
      </c>
    </row>
    <row r="417" spans="1:9" ht="24">
      <c r="A417" s="16">
        <v>407</v>
      </c>
      <c r="B417" s="42"/>
      <c r="C417" s="43"/>
      <c r="D417" s="43">
        <v>4130</v>
      </c>
      <c r="E417" s="43"/>
      <c r="F417" s="44" t="s">
        <v>719</v>
      </c>
      <c r="G417" s="11">
        <v>4130</v>
      </c>
      <c r="H417" s="11" t="s">
        <v>1317</v>
      </c>
      <c r="I417" s="45" t="s">
        <v>1318</v>
      </c>
    </row>
    <row r="418" spans="1:9" ht="24">
      <c r="A418" s="16">
        <v>408</v>
      </c>
      <c r="B418" s="42"/>
      <c r="C418" s="43"/>
      <c r="D418" s="43">
        <v>4140</v>
      </c>
      <c r="E418" s="43"/>
      <c r="F418" s="44" t="s">
        <v>720</v>
      </c>
      <c r="G418" s="11">
        <v>4140</v>
      </c>
      <c r="H418" s="11" t="s">
        <v>1319</v>
      </c>
      <c r="I418" s="45" t="s">
        <v>1320</v>
      </c>
    </row>
    <row r="419" spans="1:9" ht="84">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c r="A429" s="16">
        <v>419</v>
      </c>
      <c r="B429" s="42"/>
      <c r="C429" s="43"/>
      <c r="D429" s="43">
        <v>4160</v>
      </c>
      <c r="E429" s="43"/>
      <c r="F429" s="44" t="s">
        <v>731</v>
      </c>
      <c r="G429" s="11">
        <v>4160</v>
      </c>
      <c r="H429" s="11" t="s">
        <v>1323</v>
      </c>
      <c r="I429" s="45" t="s">
        <v>1324</v>
      </c>
    </row>
    <row r="430" spans="1:9" ht="48">
      <c r="A430" s="16">
        <v>420</v>
      </c>
      <c r="B430" s="42"/>
      <c r="C430" s="43"/>
      <c r="D430" s="43">
        <v>4170</v>
      </c>
      <c r="E430" s="43"/>
      <c r="F430" s="44" t="s">
        <v>732</v>
      </c>
      <c r="G430" s="11">
        <v>4170</v>
      </c>
      <c r="H430" s="11" t="s">
        <v>1325</v>
      </c>
      <c r="I430" s="45" t="s">
        <v>1326</v>
      </c>
    </row>
    <row r="431" spans="1:9" ht="48">
      <c r="A431" s="16">
        <v>421</v>
      </c>
      <c r="B431" s="42"/>
      <c r="C431" s="43"/>
      <c r="D431" s="43">
        <v>4180</v>
      </c>
      <c r="E431" s="43"/>
      <c r="F431" s="44" t="s">
        <v>733</v>
      </c>
      <c r="G431" s="11">
        <v>4180</v>
      </c>
      <c r="H431" s="11" t="s">
        <v>1327</v>
      </c>
      <c r="I431" s="45" t="s">
        <v>1328</v>
      </c>
    </row>
    <row r="432" spans="1:9" ht="36">
      <c r="A432" s="16">
        <v>422</v>
      </c>
      <c r="B432" s="42"/>
      <c r="C432" s="43"/>
      <c r="D432" s="43">
        <v>4190</v>
      </c>
      <c r="E432" s="43"/>
      <c r="F432" s="44" t="s">
        <v>734</v>
      </c>
      <c r="G432" s="11">
        <v>4190</v>
      </c>
      <c r="H432" s="11" t="s">
        <v>1329</v>
      </c>
      <c r="I432" s="45" t="s">
        <v>1330</v>
      </c>
    </row>
    <row r="433" spans="1:9" ht="24">
      <c r="A433" s="16">
        <v>423</v>
      </c>
      <c r="B433" s="38"/>
      <c r="C433" s="39">
        <v>4200</v>
      </c>
      <c r="D433" s="39"/>
      <c r="E433" s="39"/>
      <c r="F433" s="26" t="s">
        <v>735</v>
      </c>
      <c r="G433" s="12">
        <v>4200</v>
      </c>
      <c r="H433" s="11" t="s">
        <v>1331</v>
      </c>
      <c r="I433" s="41" t="s">
        <v>1332</v>
      </c>
    </row>
    <row r="434" spans="1:9" ht="84">
      <c r="A434" s="16">
        <v>424</v>
      </c>
      <c r="B434" s="42"/>
      <c r="C434" s="43"/>
      <c r="D434" s="43">
        <v>4210</v>
      </c>
      <c r="E434" s="43"/>
      <c r="F434" s="44" t="s">
        <v>736</v>
      </c>
      <c r="G434" s="11">
        <v>4210</v>
      </c>
      <c r="H434" s="11" t="s">
        <v>1333</v>
      </c>
      <c r="I434" s="45" t="s">
        <v>1334</v>
      </c>
    </row>
    <row r="435" spans="1:9" ht="48">
      <c r="A435" s="16">
        <v>425</v>
      </c>
      <c r="B435" s="42"/>
      <c r="C435" s="43"/>
      <c r="D435" s="43">
        <v>4220</v>
      </c>
      <c r="E435" s="43"/>
      <c r="F435" s="44" t="s">
        <v>737</v>
      </c>
      <c r="G435" s="11">
        <v>4220</v>
      </c>
      <c r="H435" s="11" t="s">
        <v>1335</v>
      </c>
      <c r="I435" s="45" t="s">
        <v>1336</v>
      </c>
    </row>
    <row r="436" spans="1:9" ht="48">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c r="A446" s="16">
        <v>436</v>
      </c>
      <c r="B446" s="42"/>
      <c r="C446" s="43"/>
      <c r="D446" s="43">
        <v>4240</v>
      </c>
      <c r="E446" s="43"/>
      <c r="F446" s="44" t="s">
        <v>739</v>
      </c>
      <c r="G446" s="11">
        <v>4240</v>
      </c>
      <c r="H446" s="11" t="s">
        <v>1339</v>
      </c>
      <c r="I446" s="45" t="s">
        <v>1340</v>
      </c>
    </row>
    <row r="447" spans="1:9" ht="24">
      <c r="A447" s="16">
        <v>437</v>
      </c>
      <c r="B447" s="42"/>
      <c r="C447" s="43"/>
      <c r="D447" s="43">
        <v>4250</v>
      </c>
      <c r="E447" s="43"/>
      <c r="F447" s="44" t="s">
        <v>740</v>
      </c>
      <c r="G447" s="11">
        <v>4250</v>
      </c>
      <c r="H447" s="11" t="s">
        <v>1341</v>
      </c>
      <c r="I447" s="45" t="s">
        <v>1342</v>
      </c>
    </row>
    <row r="448" spans="1:9" ht="60">
      <c r="A448" s="16">
        <v>438</v>
      </c>
      <c r="B448" s="38"/>
      <c r="C448" s="39">
        <v>4300</v>
      </c>
      <c r="D448" s="39"/>
      <c r="E448" s="39"/>
      <c r="F448" s="26" t="s">
        <v>741</v>
      </c>
      <c r="G448" s="12">
        <v>4300</v>
      </c>
      <c r="H448" s="11" t="s">
        <v>1343</v>
      </c>
      <c r="I448" s="41" t="s">
        <v>1017</v>
      </c>
    </row>
    <row r="449" spans="1:9" ht="15">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c r="A464" s="16">
        <v>454</v>
      </c>
      <c r="B464" s="38"/>
      <c r="C464" s="39">
        <v>4400</v>
      </c>
      <c r="D464" s="39"/>
      <c r="E464" s="39"/>
      <c r="F464" s="26" t="s">
        <v>753</v>
      </c>
      <c r="G464" s="12">
        <v>4400</v>
      </c>
      <c r="H464" s="11" t="s">
        <v>1032</v>
      </c>
      <c r="I464" s="41" t="s">
        <v>1033</v>
      </c>
    </row>
    <row r="465" spans="1:9" ht="24">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c r="A484" s="16">
        <v>474</v>
      </c>
      <c r="B484" s="38"/>
      <c r="C484" s="39">
        <v>4500</v>
      </c>
      <c r="D484" s="39"/>
      <c r="E484" s="39"/>
      <c r="F484" s="26" t="s">
        <v>768</v>
      </c>
      <c r="G484" s="12">
        <v>4500</v>
      </c>
      <c r="H484" s="11" t="s">
        <v>1050</v>
      </c>
      <c r="I484" s="41" t="s">
        <v>1051</v>
      </c>
    </row>
    <row r="485" spans="1:9" ht="36">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c r="A489" s="16">
        <v>479</v>
      </c>
      <c r="B489" s="38"/>
      <c r="C489" s="39">
        <v>4600</v>
      </c>
      <c r="D489" s="39"/>
      <c r="E489" s="39"/>
      <c r="F489" s="26" t="s">
        <v>771</v>
      </c>
      <c r="G489" s="12">
        <v>4600</v>
      </c>
      <c r="H489" s="11" t="s">
        <v>1056</v>
      </c>
      <c r="I489" s="41" t="s">
        <v>1057</v>
      </c>
    </row>
    <row r="490" spans="1:9" ht="36">
      <c r="A490" s="16">
        <v>480</v>
      </c>
      <c r="B490" s="42"/>
      <c r="C490" s="43"/>
      <c r="D490" s="43">
        <v>4610</v>
      </c>
      <c r="E490" s="43"/>
      <c r="F490" s="44" t="s">
        <v>772</v>
      </c>
      <c r="G490" s="11">
        <v>4610</v>
      </c>
      <c r="H490" s="11" t="s">
        <v>1058</v>
      </c>
      <c r="I490" s="45" t="s">
        <v>1059</v>
      </c>
    </row>
    <row r="491" spans="1:9" ht="36">
      <c r="A491" s="16">
        <v>481</v>
      </c>
      <c r="B491" s="42"/>
      <c r="C491" s="43"/>
      <c r="D491" s="43">
        <v>4620</v>
      </c>
      <c r="E491" s="43"/>
      <c r="F491" s="44" t="s">
        <v>773</v>
      </c>
      <c r="G491" s="11">
        <v>4620</v>
      </c>
      <c r="H491" s="11" t="s">
        <v>1060</v>
      </c>
      <c r="I491" s="45" t="s">
        <v>1061</v>
      </c>
    </row>
    <row r="492" spans="1:9" ht="36">
      <c r="A492" s="16">
        <v>482</v>
      </c>
      <c r="B492" s="42"/>
      <c r="C492" s="43"/>
      <c r="D492" s="43">
        <v>4630</v>
      </c>
      <c r="E492" s="43"/>
      <c r="F492" s="44" t="s">
        <v>774</v>
      </c>
      <c r="G492" s="11">
        <v>4630</v>
      </c>
      <c r="H492" s="11" t="s">
        <v>1062</v>
      </c>
      <c r="I492" s="45" t="s">
        <v>1063</v>
      </c>
    </row>
    <row r="493" spans="1:9" ht="48">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36">
      <c r="A495" s="16">
        <v>485</v>
      </c>
      <c r="B495" s="42"/>
      <c r="C495" s="43"/>
      <c r="D495" s="43">
        <v>4650</v>
      </c>
      <c r="E495" s="43"/>
      <c r="F495" s="44" t="s">
        <v>776</v>
      </c>
      <c r="G495" s="11">
        <v>4650</v>
      </c>
      <c r="H495" s="11" t="s">
        <v>1066</v>
      </c>
      <c r="I495" s="45" t="s">
        <v>1067</v>
      </c>
    </row>
    <row r="496" spans="1:9" ht="36">
      <c r="A496" s="16">
        <v>486</v>
      </c>
      <c r="B496" s="42"/>
      <c r="C496" s="43"/>
      <c r="D496" s="43">
        <v>4660</v>
      </c>
      <c r="E496" s="43"/>
      <c r="F496" s="44" t="s">
        <v>777</v>
      </c>
      <c r="G496" s="11">
        <v>4660</v>
      </c>
      <c r="H496" s="11" t="s">
        <v>1068</v>
      </c>
      <c r="I496" s="45" t="s">
        <v>1069</v>
      </c>
    </row>
    <row r="497" spans="1:9" ht="24">
      <c r="A497" s="16">
        <v>487</v>
      </c>
      <c r="B497" s="38"/>
      <c r="C497" s="39">
        <v>4900</v>
      </c>
      <c r="D497" s="39"/>
      <c r="E497" s="39"/>
      <c r="F497" s="26" t="s">
        <v>778</v>
      </c>
      <c r="G497" s="12">
        <v>4900</v>
      </c>
      <c r="H497" s="11" t="s">
        <v>1070</v>
      </c>
      <c r="I497" s="41" t="s">
        <v>1071</v>
      </c>
    </row>
    <row r="498" spans="1:9" ht="24">
      <c r="A498" s="16">
        <v>488</v>
      </c>
      <c r="B498" s="42"/>
      <c r="C498" s="43"/>
      <c r="D498" s="43">
        <v>4910</v>
      </c>
      <c r="E498" s="43"/>
      <c r="F498" s="44" t="s">
        <v>779</v>
      </c>
      <c r="G498" s="11">
        <v>4910</v>
      </c>
      <c r="H498" s="11" t="s">
        <v>1072</v>
      </c>
      <c r="I498" s="45" t="s">
        <v>1073</v>
      </c>
    </row>
    <row r="499" spans="1:9" ht="24">
      <c r="A499" s="16">
        <v>489</v>
      </c>
      <c r="B499" s="42"/>
      <c r="C499" s="43"/>
      <c r="D499" s="43">
        <v>4920</v>
      </c>
      <c r="E499" s="43"/>
      <c r="F499" s="44" t="s">
        <v>780</v>
      </c>
      <c r="G499" s="11">
        <v>4920</v>
      </c>
      <c r="H499" s="11" t="s">
        <v>1074</v>
      </c>
      <c r="I499" s="45" t="s">
        <v>1075</v>
      </c>
    </row>
    <row r="500" spans="1:9" ht="24">
      <c r="A500" s="16">
        <v>490</v>
      </c>
      <c r="B500" s="42"/>
      <c r="C500" s="43"/>
      <c r="D500" s="43">
        <v>4930</v>
      </c>
      <c r="E500" s="43"/>
      <c r="F500" s="44" t="s">
        <v>781</v>
      </c>
      <c r="G500" s="11">
        <v>4930</v>
      </c>
      <c r="H500" s="11" t="s">
        <v>1076</v>
      </c>
      <c r="I500" s="45" t="s">
        <v>1077</v>
      </c>
    </row>
    <row r="501" spans="1:9" ht="36">
      <c r="A501" s="16">
        <v>491</v>
      </c>
      <c r="B501" s="36">
        <v>5000</v>
      </c>
      <c r="C501" s="37"/>
      <c r="D501" s="37"/>
      <c r="E501" s="36"/>
      <c r="F501" s="25" t="s">
        <v>782</v>
      </c>
      <c r="G501" s="12">
        <v>5000</v>
      </c>
      <c r="H501" s="11" t="s">
        <v>1078</v>
      </c>
      <c r="I501" s="40" t="s">
        <v>1079</v>
      </c>
    </row>
    <row r="502" spans="1:9" ht="48">
      <c r="A502" s="16">
        <v>492</v>
      </c>
      <c r="B502" s="38"/>
      <c r="C502" s="39">
        <v>5100</v>
      </c>
      <c r="D502" s="39"/>
      <c r="E502" s="39"/>
      <c r="F502" s="26" t="s">
        <v>783</v>
      </c>
      <c r="G502" s="12">
        <v>5100</v>
      </c>
      <c r="H502" s="11" t="s">
        <v>1080</v>
      </c>
      <c r="I502" s="41" t="s">
        <v>1081</v>
      </c>
    </row>
    <row r="503" spans="1:9" ht="36">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c r="A519" s="16">
        <v>509</v>
      </c>
      <c r="B519" s="38"/>
      <c r="C519" s="39">
        <v>5200</v>
      </c>
      <c r="D519" s="39"/>
      <c r="E519" s="39"/>
      <c r="F519" s="26" t="s">
        <v>797</v>
      </c>
      <c r="G519" s="12">
        <v>5200</v>
      </c>
      <c r="H519" s="11" t="s">
        <v>1094</v>
      </c>
      <c r="I519" s="41" t="s">
        <v>1095</v>
      </c>
    </row>
    <row r="520" spans="1:9" ht="24">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c r="A528" s="16">
        <v>518</v>
      </c>
      <c r="B528" s="38"/>
      <c r="C528" s="39">
        <v>5300</v>
      </c>
      <c r="D528" s="39"/>
      <c r="E528" s="39"/>
      <c r="F528" s="26" t="s">
        <v>804</v>
      </c>
      <c r="G528" s="12">
        <v>5300</v>
      </c>
      <c r="H528" s="11" t="s">
        <v>1104</v>
      </c>
      <c r="I528" s="41" t="s">
        <v>1105</v>
      </c>
    </row>
    <row r="529" spans="1:9" ht="60">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c r="A534" s="16">
        <v>524</v>
      </c>
      <c r="B534" s="38"/>
      <c r="C534" s="39">
        <v>5400</v>
      </c>
      <c r="D534" s="39"/>
      <c r="E534" s="39"/>
      <c r="F534" s="26" t="s">
        <v>810</v>
      </c>
      <c r="G534" s="12">
        <v>5400</v>
      </c>
      <c r="H534" s="11" t="s">
        <v>1110</v>
      </c>
      <c r="I534" s="41" t="s">
        <v>1111</v>
      </c>
    </row>
    <row r="535" spans="1:9" ht="24">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c r="A547" s="16">
        <v>537</v>
      </c>
      <c r="B547" s="38"/>
      <c r="C547" s="39">
        <v>5500</v>
      </c>
      <c r="D547" s="39"/>
      <c r="E547" s="39"/>
      <c r="F547" s="26" t="s">
        <v>818</v>
      </c>
      <c r="G547" s="12">
        <v>5500</v>
      </c>
      <c r="H547" s="11" t="s">
        <v>1124</v>
      </c>
      <c r="I547" s="41" t="s">
        <v>1125</v>
      </c>
    </row>
    <row r="548" spans="1:9" ht="60">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c r="A550" s="16">
        <v>540</v>
      </c>
      <c r="B550" s="38"/>
      <c r="C550" s="39">
        <v>5600</v>
      </c>
      <c r="D550" s="39"/>
      <c r="E550" s="39"/>
      <c r="F550" s="26" t="s">
        <v>820</v>
      </c>
      <c r="G550" s="12">
        <v>5600</v>
      </c>
      <c r="H550" s="11" t="s">
        <v>1128</v>
      </c>
      <c r="I550" s="41" t="s">
        <v>1129</v>
      </c>
    </row>
    <row r="551" spans="1:9" ht="60">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c r="A569" s="16">
        <v>559</v>
      </c>
      <c r="B569" s="38"/>
      <c r="C569" s="39">
        <v>5700</v>
      </c>
      <c r="D569" s="39"/>
      <c r="E569" s="39"/>
      <c r="F569" s="26" t="s">
        <v>836</v>
      </c>
      <c r="G569" s="12">
        <v>5700</v>
      </c>
      <c r="H569" s="11" t="s">
        <v>1481</v>
      </c>
      <c r="I569" s="41" t="s">
        <v>1482</v>
      </c>
    </row>
    <row r="570" spans="1:9" ht="24">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c r="A588" s="16">
        <v>578</v>
      </c>
      <c r="B588" s="38"/>
      <c r="C588" s="39">
        <v>5800</v>
      </c>
      <c r="D588" s="39"/>
      <c r="E588" s="39"/>
      <c r="F588" s="26" t="s">
        <v>848</v>
      </c>
      <c r="G588" s="12">
        <v>5800</v>
      </c>
      <c r="H588" s="11" t="s">
        <v>1501</v>
      </c>
      <c r="I588" s="41" t="s">
        <v>1502</v>
      </c>
    </row>
    <row r="589" spans="1:9" ht="24">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c r="A597" s="16">
        <v>587</v>
      </c>
      <c r="B597" s="38"/>
      <c r="C597" s="39">
        <v>5900</v>
      </c>
      <c r="D597" s="39"/>
      <c r="E597" s="39"/>
      <c r="F597" s="26" t="s">
        <v>855</v>
      </c>
      <c r="G597" s="12">
        <v>5900</v>
      </c>
      <c r="H597" s="11" t="s">
        <v>1511</v>
      </c>
      <c r="I597" s="41" t="s">
        <v>1512</v>
      </c>
    </row>
    <row r="598" spans="1:9" ht="36">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24">
      <c r="A616" s="16">
        <v>606</v>
      </c>
      <c r="B616" s="36">
        <v>6000</v>
      </c>
      <c r="C616" s="37"/>
      <c r="D616" s="37"/>
      <c r="E616" s="36"/>
      <c r="F616" s="25" t="s">
        <v>865</v>
      </c>
      <c r="G616" s="12">
        <v>6000</v>
      </c>
      <c r="H616" s="11" t="s">
        <v>1531</v>
      </c>
      <c r="I616" s="40" t="s">
        <v>1532</v>
      </c>
    </row>
    <row r="617" spans="1:9" ht="36">
      <c r="A617" s="16">
        <v>607</v>
      </c>
      <c r="B617" s="38"/>
      <c r="C617" s="39">
        <v>6100</v>
      </c>
      <c r="D617" s="39"/>
      <c r="E617" s="39"/>
      <c r="F617" s="26" t="s">
        <v>866</v>
      </c>
      <c r="G617" s="12">
        <v>6100</v>
      </c>
      <c r="H617" s="11" t="s">
        <v>1533</v>
      </c>
      <c r="I617" s="41" t="s">
        <v>1534</v>
      </c>
    </row>
    <row r="618" spans="1:9" ht="36">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c r="A634" s="16">
        <v>624</v>
      </c>
      <c r="B634" s="38"/>
      <c r="C634" s="39">
        <v>6200</v>
      </c>
      <c r="D634" s="39"/>
      <c r="E634" s="39"/>
      <c r="F634" s="26" t="s">
        <v>268</v>
      </c>
      <c r="G634" s="12">
        <v>6200</v>
      </c>
      <c r="H634" s="11" t="s">
        <v>1178</v>
      </c>
      <c r="I634" s="41" t="s">
        <v>1179</v>
      </c>
    </row>
    <row r="635" spans="1:9" ht="36">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c r="A651" s="16">
        <v>641</v>
      </c>
      <c r="B651" s="38"/>
      <c r="C651" s="39">
        <v>6300</v>
      </c>
      <c r="D651" s="39"/>
      <c r="E651" s="39"/>
      <c r="F651" s="26" t="s">
        <v>269</v>
      </c>
      <c r="G651" s="12">
        <v>6300</v>
      </c>
      <c r="H651" s="11" t="s">
        <v>1190</v>
      </c>
      <c r="I651" s="41" t="s">
        <v>1191</v>
      </c>
    </row>
    <row r="652" spans="1:9" ht="48">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c r="A655" s="16">
        <v>645</v>
      </c>
      <c r="B655" s="42"/>
      <c r="C655" s="43"/>
      <c r="D655" s="43">
        <v>6320</v>
      </c>
      <c r="E655" s="43"/>
      <c r="F655" s="44" t="s">
        <v>272</v>
      </c>
      <c r="G655" s="11">
        <v>6320</v>
      </c>
      <c r="H655" s="11" t="s">
        <v>1194</v>
      </c>
      <c r="I655" s="45" t="s">
        <v>1195</v>
      </c>
    </row>
    <row r="656" spans="1:9" ht="36">
      <c r="A656" s="16">
        <v>646</v>
      </c>
      <c r="B656" s="36">
        <v>7000</v>
      </c>
      <c r="C656" s="37"/>
      <c r="D656" s="37"/>
      <c r="E656" s="36"/>
      <c r="F656" s="25" t="s">
        <v>273</v>
      </c>
      <c r="G656" s="12">
        <v>7000</v>
      </c>
      <c r="H656" s="11" t="s">
        <v>1196</v>
      </c>
      <c r="I656" s="40" t="s">
        <v>1197</v>
      </c>
    </row>
    <row r="657" spans="1:9" ht="36">
      <c r="A657" s="16">
        <v>647</v>
      </c>
      <c r="B657" s="38"/>
      <c r="C657" s="39">
        <v>7100</v>
      </c>
      <c r="D657" s="39"/>
      <c r="E657" s="39"/>
      <c r="F657" s="26" t="s">
        <v>274</v>
      </c>
      <c r="G657" s="12">
        <v>7100</v>
      </c>
      <c r="H657" s="11" t="s">
        <v>1198</v>
      </c>
      <c r="I657" s="41" t="s">
        <v>1199</v>
      </c>
    </row>
    <row r="658" spans="1:9" ht="36">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c r="A662" s="16">
        <v>652</v>
      </c>
      <c r="B662" s="38"/>
      <c r="C662" s="39">
        <v>7200</v>
      </c>
      <c r="D662" s="39"/>
      <c r="E662" s="39"/>
      <c r="F662" s="26" t="s">
        <v>277</v>
      </c>
      <c r="G662" s="12">
        <v>7200</v>
      </c>
      <c r="H662" s="11" t="s">
        <v>1204</v>
      </c>
      <c r="I662" s="41" t="s">
        <v>1205</v>
      </c>
    </row>
    <row r="663" spans="1:9" ht="60">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c r="A681" s="16">
        <v>671</v>
      </c>
      <c r="B681" s="38"/>
      <c r="C681" s="39">
        <v>7300</v>
      </c>
      <c r="D681" s="39"/>
      <c r="E681" s="39"/>
      <c r="F681" s="26" t="s">
        <v>289</v>
      </c>
      <c r="G681" s="12">
        <v>7300</v>
      </c>
      <c r="H681" s="11" t="s">
        <v>1224</v>
      </c>
      <c r="I681" s="41" t="s">
        <v>1225</v>
      </c>
    </row>
    <row r="682" spans="1:9" ht="36">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c r="A696" s="16">
        <v>686</v>
      </c>
      <c r="B696" s="38"/>
      <c r="C696" s="39">
        <v>7400</v>
      </c>
      <c r="D696" s="39"/>
      <c r="E696" s="39"/>
      <c r="F696" s="26" t="s">
        <v>301</v>
      </c>
      <c r="G696" s="12">
        <v>7400</v>
      </c>
      <c r="H696" s="11" t="s">
        <v>1237</v>
      </c>
      <c r="I696" s="41" t="s">
        <v>1238</v>
      </c>
    </row>
    <row r="697" spans="1:9" ht="36">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36">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36">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c r="A703" s="16">
        <v>693</v>
      </c>
      <c r="B703" s="42"/>
      <c r="C703" s="43"/>
      <c r="D703" s="43">
        <v>7440</v>
      </c>
      <c r="E703" s="43"/>
      <c r="F703" s="44" t="s">
        <v>306</v>
      </c>
      <c r="G703" s="11">
        <v>7440</v>
      </c>
      <c r="H703" s="11" t="s">
        <v>1245</v>
      </c>
      <c r="I703" s="45" t="s">
        <v>1246</v>
      </c>
    </row>
    <row r="704" spans="1:9" ht="24">
      <c r="A704" s="16">
        <v>694</v>
      </c>
      <c r="B704" s="42"/>
      <c r="C704" s="43"/>
      <c r="D704" s="43">
        <v>7450</v>
      </c>
      <c r="E704" s="43"/>
      <c r="F704" s="44" t="s">
        <v>307</v>
      </c>
      <c r="G704" s="11">
        <v>7450</v>
      </c>
      <c r="H704" s="11" t="s">
        <v>1247</v>
      </c>
      <c r="I704" s="45" t="s">
        <v>1248</v>
      </c>
    </row>
    <row r="705" spans="1:9" ht="24">
      <c r="A705" s="16">
        <v>695</v>
      </c>
      <c r="B705" s="42"/>
      <c r="C705" s="43"/>
      <c r="D705" s="43">
        <v>7460</v>
      </c>
      <c r="E705" s="43"/>
      <c r="F705" s="44" t="s">
        <v>308</v>
      </c>
      <c r="G705" s="11">
        <v>7460</v>
      </c>
      <c r="H705" s="11" t="s">
        <v>1249</v>
      </c>
      <c r="I705" s="45" t="s">
        <v>1250</v>
      </c>
    </row>
    <row r="706" spans="1:9" ht="24">
      <c r="A706" s="16">
        <v>696</v>
      </c>
      <c r="B706" s="42"/>
      <c r="C706" s="43"/>
      <c r="D706" s="43">
        <v>7470</v>
      </c>
      <c r="E706" s="43"/>
      <c r="F706" s="44" t="s">
        <v>309</v>
      </c>
      <c r="G706" s="11">
        <v>7470</v>
      </c>
      <c r="H706" s="11" t="s">
        <v>1251</v>
      </c>
      <c r="I706" s="45" t="s">
        <v>1252</v>
      </c>
    </row>
    <row r="707" spans="1:9" ht="24">
      <c r="A707" s="16">
        <v>697</v>
      </c>
      <c r="B707" s="42"/>
      <c r="C707" s="43"/>
      <c r="D707" s="43">
        <v>7480</v>
      </c>
      <c r="E707" s="43"/>
      <c r="F707" s="44" t="s">
        <v>310</v>
      </c>
      <c r="G707" s="11">
        <v>7480</v>
      </c>
      <c r="H707" s="11" t="s">
        <v>1253</v>
      </c>
      <c r="I707" s="45" t="s">
        <v>1254</v>
      </c>
    </row>
    <row r="708" spans="1:9" ht="24">
      <c r="A708" s="16">
        <v>698</v>
      </c>
      <c r="B708" s="42"/>
      <c r="C708" s="43"/>
      <c r="D708" s="43">
        <v>7490</v>
      </c>
      <c r="E708" s="43"/>
      <c r="F708" s="44" t="s">
        <v>311</v>
      </c>
      <c r="G708" s="11">
        <v>7490</v>
      </c>
      <c r="H708" s="11" t="s">
        <v>1255</v>
      </c>
      <c r="I708" s="45" t="s">
        <v>1256</v>
      </c>
    </row>
    <row r="709" spans="1:9" ht="24">
      <c r="A709" s="16">
        <v>699</v>
      </c>
      <c r="B709" s="38"/>
      <c r="C709" s="39">
        <v>7500</v>
      </c>
      <c r="D709" s="39"/>
      <c r="E709" s="39"/>
      <c r="F709" s="26" t="s">
        <v>312</v>
      </c>
      <c r="G709" s="12">
        <v>7500</v>
      </c>
      <c r="H709" s="11" t="s">
        <v>1257</v>
      </c>
      <c r="I709" s="41" t="s">
        <v>1258</v>
      </c>
    </row>
    <row r="710" spans="1:9" ht="24">
      <c r="A710" s="16">
        <v>700</v>
      </c>
      <c r="B710" s="42"/>
      <c r="C710" s="43"/>
      <c r="D710" s="43">
        <v>7510</v>
      </c>
      <c r="E710" s="43"/>
      <c r="F710" s="44" t="s">
        <v>313</v>
      </c>
      <c r="G710" s="11">
        <v>7510</v>
      </c>
      <c r="H710" s="11" t="s">
        <v>1259</v>
      </c>
      <c r="I710" s="45" t="s">
        <v>1260</v>
      </c>
    </row>
    <row r="711" spans="1:9" ht="24">
      <c r="A711" s="16">
        <v>701</v>
      </c>
      <c r="B711" s="42"/>
      <c r="C711" s="43"/>
      <c r="D711" s="43">
        <v>7520</v>
      </c>
      <c r="E711" s="43"/>
      <c r="F711" s="44" t="s">
        <v>314</v>
      </c>
      <c r="G711" s="11">
        <v>7520</v>
      </c>
      <c r="H711" s="11" t="s">
        <v>1261</v>
      </c>
      <c r="I711" s="45" t="s">
        <v>1262</v>
      </c>
    </row>
    <row r="712" spans="1:9" ht="24">
      <c r="A712" s="16">
        <v>702</v>
      </c>
      <c r="B712" s="42"/>
      <c r="C712" s="43"/>
      <c r="D712" s="43">
        <v>7530</v>
      </c>
      <c r="E712" s="43"/>
      <c r="F712" s="44" t="s">
        <v>315</v>
      </c>
      <c r="G712" s="11">
        <v>7530</v>
      </c>
      <c r="H712" s="11" t="s">
        <v>1263</v>
      </c>
      <c r="I712" s="45" t="s">
        <v>1264</v>
      </c>
    </row>
    <row r="713" spans="1:9" ht="24">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c r="A715" s="16">
        <v>705</v>
      </c>
      <c r="B715" s="42"/>
      <c r="C715" s="43"/>
      <c r="D715" s="43">
        <v>7550</v>
      </c>
      <c r="E715" s="43"/>
      <c r="F715" s="44" t="s">
        <v>317</v>
      </c>
      <c r="G715" s="11">
        <v>7550</v>
      </c>
      <c r="H715" s="11" t="s">
        <v>1267</v>
      </c>
      <c r="I715" s="45" t="s">
        <v>1268</v>
      </c>
    </row>
    <row r="716" spans="1:9" ht="24">
      <c r="A716" s="16">
        <v>706</v>
      </c>
      <c r="B716" s="42"/>
      <c r="C716" s="43"/>
      <c r="D716" s="43">
        <v>7560</v>
      </c>
      <c r="E716" s="43"/>
      <c r="F716" s="44" t="s">
        <v>318</v>
      </c>
      <c r="G716" s="11">
        <v>7560</v>
      </c>
      <c r="H716" s="11" t="s">
        <v>1269</v>
      </c>
      <c r="I716" s="45" t="s">
        <v>1270</v>
      </c>
    </row>
    <row r="717" spans="1:9" ht="24">
      <c r="A717" s="16">
        <v>707</v>
      </c>
      <c r="B717" s="42"/>
      <c r="C717" s="43"/>
      <c r="D717" s="43">
        <v>7570</v>
      </c>
      <c r="E717" s="43"/>
      <c r="F717" s="44" t="s">
        <v>319</v>
      </c>
      <c r="G717" s="11">
        <v>7570</v>
      </c>
      <c r="H717" s="11" t="s">
        <v>1271</v>
      </c>
      <c r="I717" s="45" t="s">
        <v>1272</v>
      </c>
    </row>
    <row r="718" spans="1:9" ht="15">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c r="A720" s="16">
        <v>710</v>
      </c>
      <c r="B720" s="42"/>
      <c r="C720" s="43"/>
      <c r="D720" s="43">
        <v>7590</v>
      </c>
      <c r="E720" s="43"/>
      <c r="F720" s="44" t="s">
        <v>322</v>
      </c>
      <c r="G720" s="11">
        <v>7590</v>
      </c>
      <c r="H720" s="11" t="s">
        <v>1275</v>
      </c>
      <c r="I720" s="45" t="s">
        <v>1276</v>
      </c>
    </row>
    <row r="721" spans="1:9" ht="36">
      <c r="A721" s="16">
        <v>711</v>
      </c>
      <c r="B721" s="38"/>
      <c r="C721" s="39">
        <v>7600</v>
      </c>
      <c r="D721" s="39"/>
      <c r="E721" s="39"/>
      <c r="F721" s="26" t="s">
        <v>323</v>
      </c>
      <c r="G721" s="12">
        <v>7600</v>
      </c>
      <c r="H721" s="11" t="s">
        <v>1277</v>
      </c>
      <c r="I721" s="41" t="s">
        <v>1278</v>
      </c>
    </row>
    <row r="722" spans="1:9" ht="15">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c r="A726" s="16">
        <v>716</v>
      </c>
      <c r="B726" s="38"/>
      <c r="C726" s="39">
        <v>7900</v>
      </c>
      <c r="D726" s="39"/>
      <c r="E726" s="39"/>
      <c r="F726" s="26" t="s">
        <v>328</v>
      </c>
      <c r="G726" s="12">
        <v>7900</v>
      </c>
      <c r="H726" s="11" t="s">
        <v>1283</v>
      </c>
      <c r="I726" s="41" t="s">
        <v>1284</v>
      </c>
    </row>
    <row r="727" spans="1:9" ht="48">
      <c r="A727" s="16">
        <v>717</v>
      </c>
      <c r="B727" s="42"/>
      <c r="C727" s="43"/>
      <c r="D727" s="43">
        <v>7910</v>
      </c>
      <c r="E727" s="43"/>
      <c r="F727" s="44" t="s">
        <v>329</v>
      </c>
      <c r="G727" s="11">
        <v>7910</v>
      </c>
      <c r="H727" s="11" t="s">
        <v>1285</v>
      </c>
      <c r="I727" s="45" t="s">
        <v>1286</v>
      </c>
    </row>
    <row r="728" spans="1:9" ht="48">
      <c r="A728" s="16">
        <v>718</v>
      </c>
      <c r="B728" s="42"/>
      <c r="C728" s="43"/>
      <c r="D728" s="43">
        <v>7920</v>
      </c>
      <c r="E728" s="43"/>
      <c r="F728" s="44" t="s">
        <v>330</v>
      </c>
      <c r="G728" s="11">
        <v>7920</v>
      </c>
      <c r="H728" s="11" t="s">
        <v>1287</v>
      </c>
      <c r="I728" s="45" t="s">
        <v>1288</v>
      </c>
    </row>
    <row r="729" spans="1:9" ht="48">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48">
      <c r="A733" s="16">
        <v>723</v>
      </c>
      <c r="B733" s="36">
        <v>8000</v>
      </c>
      <c r="C733" s="37"/>
      <c r="D733" s="37"/>
      <c r="E733" s="36"/>
      <c r="F733" s="25" t="s">
        <v>335</v>
      </c>
      <c r="G733" s="12">
        <v>8000</v>
      </c>
      <c r="H733" s="11" t="s">
        <v>1291</v>
      </c>
      <c r="I733" s="40" t="s">
        <v>1344</v>
      </c>
    </row>
    <row r="734" spans="1:9" ht="36">
      <c r="A734" s="16">
        <v>724</v>
      </c>
      <c r="B734" s="38"/>
      <c r="C734" s="39">
        <v>8100</v>
      </c>
      <c r="D734" s="39"/>
      <c r="E734" s="39"/>
      <c r="F734" s="26" t="s">
        <v>336</v>
      </c>
      <c r="G734" s="12">
        <v>8100</v>
      </c>
      <c r="H734" s="11" t="s">
        <v>1345</v>
      </c>
      <c r="I734" s="41" t="s">
        <v>1346</v>
      </c>
    </row>
    <row r="735" spans="1:9" ht="36">
      <c r="A735" s="16">
        <v>725</v>
      </c>
      <c r="B735" s="42"/>
      <c r="C735" s="43"/>
      <c r="D735" s="43">
        <v>8110</v>
      </c>
      <c r="E735" s="43"/>
      <c r="F735" s="44" t="s">
        <v>337</v>
      </c>
      <c r="G735" s="11">
        <v>8110</v>
      </c>
      <c r="H735" s="11" t="s">
        <v>1347</v>
      </c>
      <c r="I735" s="45" t="s">
        <v>1348</v>
      </c>
    </row>
    <row r="736" spans="1:9" ht="24">
      <c r="A736" s="16">
        <v>726</v>
      </c>
      <c r="B736" s="42"/>
      <c r="C736" s="43"/>
      <c r="D736" s="43">
        <v>8120</v>
      </c>
      <c r="E736" s="43"/>
      <c r="F736" s="44" t="s">
        <v>338</v>
      </c>
      <c r="G736" s="11">
        <v>8120</v>
      </c>
      <c r="H736" s="11" t="s">
        <v>1349</v>
      </c>
      <c r="I736" s="45" t="s">
        <v>1350</v>
      </c>
    </row>
    <row r="737" spans="1:9" ht="24">
      <c r="A737" s="16">
        <v>727</v>
      </c>
      <c r="B737" s="42"/>
      <c r="C737" s="43"/>
      <c r="D737" s="43">
        <v>8130</v>
      </c>
      <c r="E737" s="43"/>
      <c r="F737" s="44" t="s">
        <v>339</v>
      </c>
      <c r="G737" s="11">
        <v>8130</v>
      </c>
      <c r="H737" s="11" t="s">
        <v>1351</v>
      </c>
      <c r="I737" s="45" t="s">
        <v>1352</v>
      </c>
    </row>
    <row r="738" spans="1:9" ht="72">
      <c r="A738" s="16">
        <v>728</v>
      </c>
      <c r="B738" s="42"/>
      <c r="C738" s="43"/>
      <c r="D738" s="43">
        <v>8140</v>
      </c>
      <c r="E738" s="43"/>
      <c r="F738" s="44" t="s">
        <v>340</v>
      </c>
      <c r="G738" s="11">
        <v>8140</v>
      </c>
      <c r="H738" s="11" t="s">
        <v>1353</v>
      </c>
      <c r="I738" s="45" t="s">
        <v>1354</v>
      </c>
    </row>
    <row r="739" spans="1:9" ht="72">
      <c r="A739" s="16">
        <v>729</v>
      </c>
      <c r="B739" s="42"/>
      <c r="C739" s="43"/>
      <c r="D739" s="43">
        <v>8150</v>
      </c>
      <c r="E739" s="43"/>
      <c r="F739" s="44" t="s">
        <v>341</v>
      </c>
      <c r="G739" s="11">
        <v>8150</v>
      </c>
      <c r="H739" s="11" t="s">
        <v>1355</v>
      </c>
      <c r="I739" s="45" t="s">
        <v>1356</v>
      </c>
    </row>
    <row r="740" spans="1:9" ht="24">
      <c r="A740" s="16">
        <v>730</v>
      </c>
      <c r="B740" s="42"/>
      <c r="C740" s="43"/>
      <c r="D740" s="43">
        <v>8160</v>
      </c>
      <c r="E740" s="43"/>
      <c r="F740" s="44" t="s">
        <v>342</v>
      </c>
      <c r="G740" s="11">
        <v>8160</v>
      </c>
      <c r="H740" s="11" t="s">
        <v>1357</v>
      </c>
      <c r="I740" s="45" t="s">
        <v>1358</v>
      </c>
    </row>
    <row r="741" spans="1:9" ht="24">
      <c r="A741" s="16">
        <v>731</v>
      </c>
      <c r="B741" s="38"/>
      <c r="C741" s="39">
        <v>8300</v>
      </c>
      <c r="D741" s="39"/>
      <c r="E741" s="39"/>
      <c r="F741" s="26" t="s">
        <v>343</v>
      </c>
      <c r="G741" s="12">
        <v>8300</v>
      </c>
      <c r="H741" s="11" t="s">
        <v>1359</v>
      </c>
      <c r="I741" s="41" t="s">
        <v>1360</v>
      </c>
    </row>
    <row r="742" spans="1:9" ht="48">
      <c r="A742" s="16">
        <v>732</v>
      </c>
      <c r="B742" s="42"/>
      <c r="C742" s="43"/>
      <c r="D742" s="43">
        <v>8310</v>
      </c>
      <c r="E742" s="43"/>
      <c r="F742" s="44" t="s">
        <v>344</v>
      </c>
      <c r="G742" s="11">
        <v>8310</v>
      </c>
      <c r="H742" s="11" t="s">
        <v>1361</v>
      </c>
      <c r="I742" s="45" t="s">
        <v>1362</v>
      </c>
    </row>
    <row r="743" spans="1:9" ht="48">
      <c r="A743" s="16">
        <v>733</v>
      </c>
      <c r="B743" s="42"/>
      <c r="C743" s="43"/>
      <c r="D743" s="43">
        <v>8320</v>
      </c>
      <c r="E743" s="43"/>
      <c r="F743" s="44" t="s">
        <v>345</v>
      </c>
      <c r="G743" s="11">
        <v>8320</v>
      </c>
      <c r="H743" s="11" t="s">
        <v>1363</v>
      </c>
      <c r="I743" s="45" t="s">
        <v>1364</v>
      </c>
    </row>
    <row r="744" spans="1:9" ht="48">
      <c r="A744" s="16">
        <v>734</v>
      </c>
      <c r="B744" s="42"/>
      <c r="C744" s="43"/>
      <c r="D744" s="43">
        <v>8330</v>
      </c>
      <c r="E744" s="43"/>
      <c r="F744" s="44" t="s">
        <v>346</v>
      </c>
      <c r="G744" s="11">
        <v>8330</v>
      </c>
      <c r="H744" s="11" t="s">
        <v>1365</v>
      </c>
      <c r="I744" s="45" t="s">
        <v>1366</v>
      </c>
    </row>
    <row r="745" spans="1:9" ht="36">
      <c r="A745" s="16">
        <v>735</v>
      </c>
      <c r="B745" s="42"/>
      <c r="C745" s="43"/>
      <c r="D745" s="43">
        <v>8340</v>
      </c>
      <c r="E745" s="43"/>
      <c r="F745" s="44" t="s">
        <v>347</v>
      </c>
      <c r="G745" s="11">
        <v>8340</v>
      </c>
      <c r="H745" s="11" t="s">
        <v>1367</v>
      </c>
      <c r="I745" s="45" t="s">
        <v>1368</v>
      </c>
    </row>
    <row r="746" spans="1:9" ht="36">
      <c r="A746" s="16">
        <v>736</v>
      </c>
      <c r="B746" s="42"/>
      <c r="C746" s="43"/>
      <c r="D746" s="43">
        <v>8350</v>
      </c>
      <c r="E746" s="43"/>
      <c r="F746" s="44" t="s">
        <v>348</v>
      </c>
      <c r="G746" s="11">
        <v>8350</v>
      </c>
      <c r="H746" s="11" t="s">
        <v>1369</v>
      </c>
      <c r="I746" s="45" t="s">
        <v>1370</v>
      </c>
    </row>
    <row r="747" spans="1:9" ht="15">
      <c r="A747" s="16">
        <v>737</v>
      </c>
      <c r="B747" s="38"/>
      <c r="C747" s="39">
        <v>8500</v>
      </c>
      <c r="D747" s="39"/>
      <c r="E747" s="39"/>
      <c r="F747" s="26" t="s">
        <v>349</v>
      </c>
      <c r="G747" s="12">
        <v>8500</v>
      </c>
      <c r="H747" s="11" t="s">
        <v>1371</v>
      </c>
      <c r="I747" s="41" t="s">
        <v>1372</v>
      </c>
    </row>
    <row r="748" spans="1:9" ht="24">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48">
      <c r="A754" s="16">
        <v>744</v>
      </c>
      <c r="B754" s="36">
        <v>9000</v>
      </c>
      <c r="C754" s="37"/>
      <c r="D754" s="37"/>
      <c r="E754" s="36"/>
      <c r="F754" s="25" t="s">
        <v>353</v>
      </c>
      <c r="G754" s="12">
        <v>9000</v>
      </c>
      <c r="H754" s="11" t="s">
        <v>1379</v>
      </c>
      <c r="I754" s="40" t="s">
        <v>1380</v>
      </c>
    </row>
    <row r="755" spans="1:9" ht="36">
      <c r="A755" s="16">
        <v>745</v>
      </c>
      <c r="B755" s="38"/>
      <c r="C755" s="39">
        <v>9100</v>
      </c>
      <c r="D755" s="39"/>
      <c r="E755" s="39"/>
      <c r="F755" s="26" t="s">
        <v>354</v>
      </c>
      <c r="G755" s="12">
        <v>9100</v>
      </c>
      <c r="H755" s="11" t="s">
        <v>1381</v>
      </c>
      <c r="I755" s="41" t="s">
        <v>1382</v>
      </c>
    </row>
    <row r="756" spans="1:9" ht="24">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c r="A763" s="16">
        <v>753</v>
      </c>
      <c r="B763" s="42"/>
      <c r="C763" s="43"/>
      <c r="D763" s="43">
        <v>9140</v>
      </c>
      <c r="E763" s="43"/>
      <c r="F763" s="44" t="s">
        <v>359</v>
      </c>
      <c r="G763" s="11">
        <v>9140</v>
      </c>
      <c r="H763" s="11" t="s">
        <v>1389</v>
      </c>
      <c r="I763" s="45" t="s">
        <v>1390</v>
      </c>
    </row>
    <row r="764" spans="1:9" ht="24">
      <c r="A764" s="16">
        <v>754</v>
      </c>
      <c r="B764" s="42"/>
      <c r="C764" s="43"/>
      <c r="D764" s="43">
        <v>9150</v>
      </c>
      <c r="E764" s="43"/>
      <c r="F764" s="44" t="s">
        <v>360</v>
      </c>
      <c r="G764" s="11">
        <v>9150</v>
      </c>
      <c r="H764" s="11" t="s">
        <v>1391</v>
      </c>
      <c r="I764" s="45" t="s">
        <v>1392</v>
      </c>
    </row>
    <row r="765" spans="1:9" ht="24">
      <c r="A765" s="16">
        <v>755</v>
      </c>
      <c r="B765" s="42"/>
      <c r="C765" s="43"/>
      <c r="D765" s="43">
        <v>9160</v>
      </c>
      <c r="E765" s="43"/>
      <c r="F765" s="44" t="s">
        <v>361</v>
      </c>
      <c r="G765" s="11">
        <v>9160</v>
      </c>
      <c r="H765" s="11" t="s">
        <v>1393</v>
      </c>
      <c r="I765" s="45" t="s">
        <v>1394</v>
      </c>
    </row>
    <row r="766" spans="1:9" ht="24">
      <c r="A766" s="16">
        <v>756</v>
      </c>
      <c r="B766" s="42"/>
      <c r="C766" s="43"/>
      <c r="D766" s="43">
        <v>9170</v>
      </c>
      <c r="E766" s="43"/>
      <c r="F766" s="44" t="s">
        <v>362</v>
      </c>
      <c r="G766" s="11">
        <v>9170</v>
      </c>
      <c r="H766" s="11" t="s">
        <v>1395</v>
      </c>
      <c r="I766" s="45" t="s">
        <v>1396</v>
      </c>
    </row>
    <row r="767" spans="1:9" ht="24">
      <c r="A767" s="16">
        <v>757</v>
      </c>
      <c r="B767" s="42"/>
      <c r="C767" s="43"/>
      <c r="D767" s="43">
        <v>9180</v>
      </c>
      <c r="E767" s="43"/>
      <c r="F767" s="44" t="s">
        <v>363</v>
      </c>
      <c r="G767" s="11">
        <v>9180</v>
      </c>
      <c r="H767" s="11" t="s">
        <v>1397</v>
      </c>
      <c r="I767" s="45" t="s">
        <v>1398</v>
      </c>
    </row>
    <row r="768" spans="1:9" ht="36">
      <c r="A768" s="16">
        <v>758</v>
      </c>
      <c r="B768" s="38"/>
      <c r="C768" s="39">
        <v>9200</v>
      </c>
      <c r="D768" s="39"/>
      <c r="E768" s="39"/>
      <c r="F768" s="26" t="s">
        <v>364</v>
      </c>
      <c r="G768" s="12">
        <v>9200</v>
      </c>
      <c r="H768" s="11" t="s">
        <v>1399</v>
      </c>
      <c r="I768" s="41" t="s">
        <v>1400</v>
      </c>
    </row>
    <row r="769" spans="1:9" ht="24">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24">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24">
      <c r="A776" s="16">
        <v>766</v>
      </c>
      <c r="B776" s="42"/>
      <c r="C776" s="43"/>
      <c r="D776" s="43">
        <v>9240</v>
      </c>
      <c r="E776" s="43"/>
      <c r="F776" s="44" t="s">
        <v>370</v>
      </c>
      <c r="G776" s="11">
        <v>9240</v>
      </c>
      <c r="H776" s="11" t="s">
        <v>1407</v>
      </c>
      <c r="I776" s="45" t="s">
        <v>1408</v>
      </c>
    </row>
    <row r="777" spans="1:9" ht="24">
      <c r="A777" s="16">
        <v>767</v>
      </c>
      <c r="B777" s="42"/>
      <c r="C777" s="43"/>
      <c r="D777" s="43">
        <v>9250</v>
      </c>
      <c r="E777" s="43"/>
      <c r="F777" s="44" t="s">
        <v>371</v>
      </c>
      <c r="G777" s="11">
        <v>9250</v>
      </c>
      <c r="H777" s="11" t="s">
        <v>1409</v>
      </c>
      <c r="I777" s="45" t="s">
        <v>1410</v>
      </c>
    </row>
    <row r="778" spans="1:9" ht="24">
      <c r="A778" s="16">
        <v>768</v>
      </c>
      <c r="B778" s="42"/>
      <c r="C778" s="43"/>
      <c r="D778" s="43">
        <v>9260</v>
      </c>
      <c r="E778" s="43"/>
      <c r="F778" s="44" t="s">
        <v>372</v>
      </c>
      <c r="G778" s="11">
        <v>9260</v>
      </c>
      <c r="H778" s="11" t="s">
        <v>1411</v>
      </c>
      <c r="I778" s="45" t="s">
        <v>1412</v>
      </c>
    </row>
    <row r="779" spans="1:9" ht="24">
      <c r="A779" s="16">
        <v>769</v>
      </c>
      <c r="B779" s="42"/>
      <c r="C779" s="43"/>
      <c r="D779" s="43">
        <v>9270</v>
      </c>
      <c r="E779" s="43"/>
      <c r="F779" s="44" t="s">
        <v>373</v>
      </c>
      <c r="G779" s="11">
        <v>9270</v>
      </c>
      <c r="H779" s="11" t="s">
        <v>1413</v>
      </c>
      <c r="I779" s="45" t="s">
        <v>1414</v>
      </c>
    </row>
    <row r="780" spans="1:9" ht="24">
      <c r="A780" s="16">
        <v>770</v>
      </c>
      <c r="B780" s="42"/>
      <c r="C780" s="43"/>
      <c r="D780" s="43">
        <v>9280</v>
      </c>
      <c r="E780" s="43"/>
      <c r="F780" s="44" t="s">
        <v>374</v>
      </c>
      <c r="G780" s="11">
        <v>9280</v>
      </c>
      <c r="H780" s="11" t="s">
        <v>1415</v>
      </c>
      <c r="I780" s="45" t="s">
        <v>1416</v>
      </c>
    </row>
    <row r="781" spans="1:9" ht="36">
      <c r="A781" s="16">
        <v>771</v>
      </c>
      <c r="B781" s="38"/>
      <c r="C781" s="39">
        <v>9300</v>
      </c>
      <c r="D781" s="39"/>
      <c r="E781" s="39"/>
      <c r="F781" s="26" t="s">
        <v>375</v>
      </c>
      <c r="G781" s="12">
        <v>9300</v>
      </c>
      <c r="H781" s="11" t="s">
        <v>1417</v>
      </c>
      <c r="I781" s="41" t="s">
        <v>1418</v>
      </c>
    </row>
    <row r="782" spans="1:9" ht="15">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c r="A785" s="16">
        <v>775</v>
      </c>
      <c r="B785" s="42"/>
      <c r="C785" s="43"/>
      <c r="D785" s="43">
        <v>9320</v>
      </c>
      <c r="E785" s="43"/>
      <c r="F785" s="44" t="s">
        <v>379</v>
      </c>
      <c r="G785" s="11">
        <v>9320</v>
      </c>
      <c r="H785" s="11" t="s">
        <v>1421</v>
      </c>
      <c r="I785" s="45" t="s">
        <v>1422</v>
      </c>
    </row>
    <row r="786" spans="1:9" ht="36">
      <c r="A786" s="16">
        <v>776</v>
      </c>
      <c r="B786" s="38"/>
      <c r="C786" s="39">
        <v>9400</v>
      </c>
      <c r="D786" s="39"/>
      <c r="E786" s="39"/>
      <c r="F786" s="26" t="s">
        <v>380</v>
      </c>
      <c r="G786" s="12">
        <v>9400</v>
      </c>
      <c r="H786" s="11" t="s">
        <v>1423</v>
      </c>
      <c r="I786" s="41" t="s">
        <v>1424</v>
      </c>
    </row>
    <row r="787" spans="1:9" ht="60">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c r="A790" s="16">
        <v>780</v>
      </c>
      <c r="B790" s="42"/>
      <c r="C790" s="43"/>
      <c r="D790" s="43">
        <v>9420</v>
      </c>
      <c r="E790" s="43"/>
      <c r="F790" s="44" t="s">
        <v>384</v>
      </c>
      <c r="G790" s="11">
        <v>9420</v>
      </c>
      <c r="H790" s="11" t="s">
        <v>1427</v>
      </c>
      <c r="I790" s="45" t="s">
        <v>1428</v>
      </c>
    </row>
    <row r="791" spans="1:9" ht="36">
      <c r="A791" s="16">
        <v>781</v>
      </c>
      <c r="B791" s="38"/>
      <c r="C791" s="39">
        <v>9500</v>
      </c>
      <c r="D791" s="39"/>
      <c r="E791" s="39"/>
      <c r="F791" s="26" t="s">
        <v>385</v>
      </c>
      <c r="G791" s="12">
        <v>9500</v>
      </c>
      <c r="H791" s="11" t="s">
        <v>1429</v>
      </c>
      <c r="I791" s="41" t="s">
        <v>1430</v>
      </c>
    </row>
    <row r="792" spans="1:9" ht="48">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c r="A795" s="16">
        <v>785</v>
      </c>
      <c r="B795" s="42"/>
      <c r="C795" s="43"/>
      <c r="D795" s="43">
        <v>9520</v>
      </c>
      <c r="E795" s="43"/>
      <c r="F795" s="44" t="s">
        <v>388</v>
      </c>
      <c r="G795" s="11">
        <v>9520</v>
      </c>
      <c r="H795" s="11" t="s">
        <v>1433</v>
      </c>
      <c r="I795" s="45" t="s">
        <v>1434</v>
      </c>
    </row>
    <row r="796" spans="1:9" ht="24">
      <c r="A796" s="16">
        <v>786</v>
      </c>
      <c r="B796" s="38"/>
      <c r="C796" s="39">
        <v>9600</v>
      </c>
      <c r="D796" s="39"/>
      <c r="E796" s="39"/>
      <c r="F796" s="26" t="s">
        <v>389</v>
      </c>
      <c r="G796" s="12">
        <v>9600</v>
      </c>
      <c r="H796" s="11" t="s">
        <v>1435</v>
      </c>
      <c r="I796" s="41" t="s">
        <v>1436</v>
      </c>
    </row>
    <row r="797" spans="1:9" ht="24">
      <c r="A797" s="16">
        <v>787</v>
      </c>
      <c r="B797" s="42"/>
      <c r="C797" s="43"/>
      <c r="D797" s="43">
        <v>9610</v>
      </c>
      <c r="E797" s="43"/>
      <c r="F797" s="44" t="s">
        <v>390</v>
      </c>
      <c r="G797" s="11">
        <v>9610</v>
      </c>
      <c r="H797" s="11" t="s">
        <v>1437</v>
      </c>
      <c r="I797" s="45" t="s">
        <v>1438</v>
      </c>
    </row>
    <row r="798" spans="1:9" ht="24">
      <c r="A798" s="16">
        <v>788</v>
      </c>
      <c r="B798" s="42"/>
      <c r="C798" s="43"/>
      <c r="D798" s="43">
        <v>9620</v>
      </c>
      <c r="E798" s="43"/>
      <c r="F798" s="44" t="s">
        <v>391</v>
      </c>
      <c r="G798" s="11">
        <v>9620</v>
      </c>
      <c r="H798" s="11" t="s">
        <v>1439</v>
      </c>
      <c r="I798" s="45" t="s">
        <v>1440</v>
      </c>
    </row>
    <row r="799" spans="1:9" ht="48">
      <c r="A799" s="16">
        <v>789</v>
      </c>
      <c r="B799" s="38"/>
      <c r="C799" s="39">
        <v>9900</v>
      </c>
      <c r="D799" s="39"/>
      <c r="E799" s="39"/>
      <c r="F799" s="26" t="s">
        <v>392</v>
      </c>
      <c r="G799" s="12">
        <v>9900</v>
      </c>
      <c r="H799" s="11" t="s">
        <v>1441</v>
      </c>
      <c r="I799" s="41" t="s">
        <v>1442</v>
      </c>
    </row>
    <row r="800" spans="1:9" ht="48">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3" activePane="bottomLeft" state="frozen"/>
      <selection pane="bottomLeft" activeCell="C13" sqref="C13"/>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400" t="s">
        <v>1462</v>
      </c>
      <c r="B1" s="401"/>
      <c r="C1" s="402"/>
    </row>
    <row r="2" spans="1:3" ht="15.75" thickBot="1">
      <c r="A2" s="125" t="s">
        <v>486</v>
      </c>
      <c r="B2" s="125" t="s">
        <v>485</v>
      </c>
      <c r="C2" s="126" t="s">
        <v>488</v>
      </c>
    </row>
    <row r="3" spans="1:3">
      <c r="A3" s="127" t="s">
        <v>2067</v>
      </c>
      <c r="B3" s="128"/>
      <c r="C3" s="60" t="s">
        <v>2073</v>
      </c>
    </row>
    <row r="4" spans="1:3">
      <c r="A4" s="56"/>
      <c r="B4" s="123" t="s">
        <v>2068</v>
      </c>
      <c r="C4" s="59" t="s">
        <v>2074</v>
      </c>
    </row>
    <row r="5" spans="1:3">
      <c r="A5" s="56"/>
      <c r="B5" s="123" t="s">
        <v>2069</v>
      </c>
      <c r="C5" s="59" t="s">
        <v>2075</v>
      </c>
    </row>
    <row r="6" spans="1:3">
      <c r="A6" s="56"/>
      <c r="B6" s="123" t="s">
        <v>2070</v>
      </c>
      <c r="C6" s="59" t="s">
        <v>2076</v>
      </c>
    </row>
    <row r="7" spans="1:3">
      <c r="A7" s="56"/>
      <c r="B7" s="123" t="s">
        <v>2072</v>
      </c>
      <c r="C7" s="59" t="s">
        <v>2077</v>
      </c>
    </row>
    <row r="8" spans="1:3">
      <c r="A8" s="124" t="s">
        <v>2071</v>
      </c>
      <c r="B8" s="123"/>
      <c r="C8" s="57" t="s">
        <v>1467</v>
      </c>
    </row>
    <row r="9" spans="1:3">
      <c r="A9" s="56"/>
      <c r="B9" s="123" t="s">
        <v>2078</v>
      </c>
      <c r="C9" s="59" t="s">
        <v>2079</v>
      </c>
    </row>
    <row r="10" spans="1:3">
      <c r="A10" s="56"/>
      <c r="B10" s="123" t="s">
        <v>2078</v>
      </c>
      <c r="C10" s="59" t="s">
        <v>2079</v>
      </c>
    </row>
    <row r="11" spans="1:3">
      <c r="A11" s="124" t="s">
        <v>2080</v>
      </c>
      <c r="B11" s="121"/>
      <c r="C11" s="59" t="s">
        <v>2081</v>
      </c>
    </row>
    <row r="12" spans="1:3">
      <c r="A12" s="56"/>
      <c r="B12" s="123" t="s">
        <v>2082</v>
      </c>
      <c r="C12" s="59" t="s">
        <v>2083</v>
      </c>
    </row>
    <row r="13" spans="1:3">
      <c r="A13" s="56"/>
      <c r="B13" s="123" t="s">
        <v>2084</v>
      </c>
      <c r="C13" s="59" t="s">
        <v>2088</v>
      </c>
    </row>
    <row r="14" spans="1:3">
      <c r="A14" s="56"/>
      <c r="B14" s="123" t="s">
        <v>2085</v>
      </c>
      <c r="C14" s="59" t="s">
        <v>2089</v>
      </c>
    </row>
    <row r="15" spans="1:3">
      <c r="A15" s="56"/>
      <c r="B15" s="123" t="s">
        <v>2086</v>
      </c>
      <c r="C15" s="59" t="s">
        <v>2090</v>
      </c>
    </row>
    <row r="16" spans="1:3">
      <c r="A16" s="56"/>
      <c r="B16" s="123" t="s">
        <v>2087</v>
      </c>
      <c r="C16" s="59" t="s">
        <v>2091</v>
      </c>
    </row>
    <row r="17" spans="1:3">
      <c r="A17" s="124" t="s">
        <v>2092</v>
      </c>
      <c r="B17" s="121"/>
      <c r="C17" s="59" t="s">
        <v>2093</v>
      </c>
    </row>
    <row r="18" spans="1:3">
      <c r="A18" s="56"/>
      <c r="B18" s="123" t="s">
        <v>2094</v>
      </c>
      <c r="C18" s="59" t="s">
        <v>2107</v>
      </c>
    </row>
    <row r="19" spans="1:3">
      <c r="A19" s="56"/>
      <c r="B19" s="123" t="s">
        <v>2095</v>
      </c>
      <c r="C19" s="57" t="s">
        <v>2108</v>
      </c>
    </row>
    <row r="20" spans="1:3">
      <c r="A20" s="56"/>
      <c r="B20" s="123" t="s">
        <v>2096</v>
      </c>
      <c r="C20" s="57" t="s">
        <v>2109</v>
      </c>
    </row>
    <row r="21" spans="1:3">
      <c r="A21" s="56"/>
      <c r="B21" s="123" t="s">
        <v>2097</v>
      </c>
      <c r="C21" s="57" t="s">
        <v>2110</v>
      </c>
    </row>
    <row r="22" spans="1:3">
      <c r="A22" s="56"/>
      <c r="B22" s="123" t="s">
        <v>2098</v>
      </c>
      <c r="C22" s="57" t="s">
        <v>2111</v>
      </c>
    </row>
    <row r="23" spans="1:3">
      <c r="A23" s="56"/>
      <c r="B23" s="123" t="s">
        <v>2099</v>
      </c>
      <c r="C23" s="57" t="s">
        <v>2112</v>
      </c>
    </row>
    <row r="24" spans="1:3">
      <c r="A24" s="56"/>
      <c r="B24" s="123" t="s">
        <v>2100</v>
      </c>
      <c r="C24" s="57" t="s">
        <v>2113</v>
      </c>
    </row>
    <row r="25" spans="1:3">
      <c r="A25" s="56"/>
      <c r="B25" s="123" t="s">
        <v>2101</v>
      </c>
      <c r="C25" s="57" t="s">
        <v>2114</v>
      </c>
    </row>
    <row r="26" spans="1:3">
      <c r="A26" s="56"/>
      <c r="B26" s="123" t="s">
        <v>2102</v>
      </c>
      <c r="C26" s="57" t="s">
        <v>2115</v>
      </c>
    </row>
    <row r="27" spans="1:3">
      <c r="A27" s="56"/>
      <c r="B27" s="123" t="s">
        <v>2103</v>
      </c>
      <c r="C27" s="57" t="s">
        <v>2116</v>
      </c>
    </row>
    <row r="28" spans="1:3">
      <c r="A28" s="56"/>
      <c r="B28" s="123" t="s">
        <v>2104</v>
      </c>
      <c r="C28" s="57" t="s">
        <v>2117</v>
      </c>
    </row>
    <row r="29" spans="1:3">
      <c r="A29" s="56"/>
      <c r="B29" s="123" t="s">
        <v>2105</v>
      </c>
      <c r="C29" s="57" t="s">
        <v>2118</v>
      </c>
    </row>
    <row r="30" spans="1:3">
      <c r="A30" s="56"/>
      <c r="B30" s="123" t="s">
        <v>2106</v>
      </c>
      <c r="C30" s="57" t="s">
        <v>2119</v>
      </c>
    </row>
    <row r="31" spans="1:3">
      <c r="A31" s="56">
        <v>80</v>
      </c>
      <c r="B31" s="121"/>
      <c r="C31" s="59" t="s">
        <v>2120</v>
      </c>
    </row>
    <row r="32" spans="1:3">
      <c r="A32" s="56"/>
      <c r="B32" s="121">
        <v>8101</v>
      </c>
      <c r="C32" s="59" t="s">
        <v>2121</v>
      </c>
    </row>
    <row r="33" spans="1:3">
      <c r="A33" s="56"/>
      <c r="B33" s="121">
        <v>8201</v>
      </c>
      <c r="C33" s="59" t="s">
        <v>1468</v>
      </c>
    </row>
    <row r="34" spans="1:3">
      <c r="A34" s="56"/>
      <c r="B34" s="121">
        <v>8301</v>
      </c>
      <c r="C34" s="59" t="s">
        <v>2122</v>
      </c>
    </row>
    <row r="35" spans="1:3" ht="15.75" thickBot="1">
      <c r="A35" s="58"/>
      <c r="B35" s="122">
        <v>8401</v>
      </c>
      <c r="C35" s="129"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90" activePane="bottomLeft" state="frozen"/>
      <selection pane="bottomLeft" activeCell="E93" sqref="E93"/>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376" t="s">
        <v>1773</v>
      </c>
      <c r="B1" s="377"/>
      <c r="C1" s="377"/>
      <c r="D1" s="377"/>
      <c r="E1" s="377"/>
      <c r="F1" s="377"/>
      <c r="G1" s="378"/>
    </row>
    <row r="2" spans="1:7" ht="15" customHeight="1">
      <c r="A2" s="78" t="s">
        <v>461</v>
      </c>
      <c r="B2" s="78" t="s">
        <v>463</v>
      </c>
      <c r="C2" s="78" t="s">
        <v>464</v>
      </c>
      <c r="D2" s="78" t="s">
        <v>1772</v>
      </c>
      <c r="E2" s="78" t="s">
        <v>488</v>
      </c>
      <c r="F2" s="78" t="s">
        <v>1774</v>
      </c>
      <c r="G2" s="78" t="s">
        <v>0</v>
      </c>
    </row>
    <row r="3" spans="1:7" ht="15" customHeight="1">
      <c r="A3" s="79">
        <f>+D3</f>
        <v>1</v>
      </c>
      <c r="B3" s="80"/>
      <c r="C3" s="80"/>
      <c r="D3" s="81">
        <v>1</v>
      </c>
      <c r="E3" s="80" t="s">
        <v>26</v>
      </c>
      <c r="F3" s="82">
        <f t="shared" ref="F3:F66" si="0">LEN(D3)</f>
        <v>1</v>
      </c>
      <c r="G3" s="83" t="s">
        <v>1775</v>
      </c>
    </row>
    <row r="4" spans="1:7" ht="15" customHeight="1">
      <c r="A4" s="84"/>
      <c r="B4" s="85">
        <f>+D4</f>
        <v>1.1000000000000001</v>
      </c>
      <c r="C4" s="85"/>
      <c r="D4" s="86">
        <v>1.1000000000000001</v>
      </c>
      <c r="E4" s="86" t="s">
        <v>1</v>
      </c>
      <c r="F4" s="87">
        <f t="shared" si="0"/>
        <v>3</v>
      </c>
      <c r="G4" s="88" t="s">
        <v>1776</v>
      </c>
    </row>
    <row r="5" spans="1:7" ht="15" customHeight="1">
      <c r="A5" s="89"/>
      <c r="B5" s="90"/>
      <c r="C5" s="90" t="str">
        <f>+D5</f>
        <v>1.1.1</v>
      </c>
      <c r="D5" s="91" t="s">
        <v>1547</v>
      </c>
      <c r="E5" s="91" t="s">
        <v>1548</v>
      </c>
      <c r="F5" s="92">
        <f t="shared" si="0"/>
        <v>5</v>
      </c>
      <c r="G5" s="93" t="s">
        <v>1777</v>
      </c>
    </row>
    <row r="6" spans="1:7" ht="15" customHeight="1">
      <c r="A6" s="89"/>
      <c r="B6" s="90"/>
      <c r="C6" s="90" t="str">
        <f>+D6</f>
        <v>1.1.2</v>
      </c>
      <c r="D6" s="91" t="s">
        <v>1549</v>
      </c>
      <c r="E6" s="91" t="s">
        <v>1550</v>
      </c>
      <c r="F6" s="92">
        <f t="shared" si="0"/>
        <v>5</v>
      </c>
      <c r="G6" s="93" t="s">
        <v>1778</v>
      </c>
    </row>
    <row r="7" spans="1:7" ht="15" customHeight="1">
      <c r="A7" s="84"/>
      <c r="B7" s="85">
        <f>+D7</f>
        <v>1.2</v>
      </c>
      <c r="C7" s="85"/>
      <c r="D7" s="86">
        <v>1.2</v>
      </c>
      <c r="E7" s="86" t="s">
        <v>2</v>
      </c>
      <c r="F7" s="87">
        <f t="shared" si="0"/>
        <v>3</v>
      </c>
      <c r="G7" s="88" t="s">
        <v>1779</v>
      </c>
    </row>
    <row r="8" spans="1:7" ht="15" customHeight="1">
      <c r="A8" s="89"/>
      <c r="B8" s="90"/>
      <c r="C8" s="90" t="str">
        <f>+D8</f>
        <v>1.2.1</v>
      </c>
      <c r="D8" s="91" t="s">
        <v>1551</v>
      </c>
      <c r="E8" s="91" t="s">
        <v>1552</v>
      </c>
      <c r="F8" s="92">
        <f t="shared" si="0"/>
        <v>5</v>
      </c>
      <c r="G8" s="93" t="s">
        <v>1780</v>
      </c>
    </row>
    <row r="9" spans="1:7" ht="15" customHeight="1">
      <c r="A9" s="89"/>
      <c r="B9" s="90"/>
      <c r="C9" s="90" t="str">
        <f>+D9</f>
        <v>1.2.2</v>
      </c>
      <c r="D9" s="91" t="s">
        <v>1553</v>
      </c>
      <c r="E9" s="91" t="s">
        <v>1554</v>
      </c>
      <c r="F9" s="92">
        <f t="shared" si="0"/>
        <v>5</v>
      </c>
      <c r="G9" s="93" t="s">
        <v>1781</v>
      </c>
    </row>
    <row r="10" spans="1:7" ht="15" customHeight="1">
      <c r="A10" s="89"/>
      <c r="B10" s="90"/>
      <c r="C10" s="90" t="str">
        <f>+D10</f>
        <v>1.2.3</v>
      </c>
      <c r="D10" s="91" t="s">
        <v>1555</v>
      </c>
      <c r="E10" s="91" t="s">
        <v>1556</v>
      </c>
      <c r="F10" s="92">
        <f t="shared" si="0"/>
        <v>5</v>
      </c>
      <c r="G10" s="93" t="s">
        <v>1782</v>
      </c>
    </row>
    <row r="11" spans="1:7" ht="15" customHeight="1">
      <c r="A11" s="89"/>
      <c r="B11" s="90"/>
      <c r="C11" s="90" t="str">
        <f>+D11</f>
        <v>1.2.4</v>
      </c>
      <c r="D11" s="91" t="s">
        <v>1557</v>
      </c>
      <c r="E11" s="91" t="s">
        <v>1558</v>
      </c>
      <c r="F11" s="92">
        <f t="shared" si="0"/>
        <v>5</v>
      </c>
      <c r="G11" s="93" t="s">
        <v>1783</v>
      </c>
    </row>
    <row r="12" spans="1:7" ht="15" customHeight="1">
      <c r="A12" s="84"/>
      <c r="B12" s="85">
        <f>+D12</f>
        <v>1.3</v>
      </c>
      <c r="C12" s="85"/>
      <c r="D12" s="86">
        <v>1.3</v>
      </c>
      <c r="E12" s="86" t="s">
        <v>3</v>
      </c>
      <c r="F12" s="87">
        <f t="shared" si="0"/>
        <v>3</v>
      </c>
      <c r="G12" s="88" t="s">
        <v>1784</v>
      </c>
    </row>
    <row r="13" spans="1:7" ht="15" customHeight="1">
      <c r="A13" s="89"/>
      <c r="B13" s="90"/>
      <c r="C13" s="90" t="str">
        <f t="shared" ref="C13:C21" si="1">+D13</f>
        <v>1.3.1</v>
      </c>
      <c r="D13" s="91" t="s">
        <v>1559</v>
      </c>
      <c r="E13" s="91" t="s">
        <v>1560</v>
      </c>
      <c r="F13" s="92">
        <f t="shared" si="0"/>
        <v>5</v>
      </c>
      <c r="G13" s="93" t="s">
        <v>1785</v>
      </c>
    </row>
    <row r="14" spans="1:7" ht="15" customHeight="1">
      <c r="A14" s="89"/>
      <c r="B14" s="90"/>
      <c r="C14" s="90" t="str">
        <f t="shared" si="1"/>
        <v>1.3.2</v>
      </c>
      <c r="D14" s="91" t="s">
        <v>1561</v>
      </c>
      <c r="E14" s="91" t="s">
        <v>1562</v>
      </c>
      <c r="F14" s="92">
        <f t="shared" si="0"/>
        <v>5</v>
      </c>
      <c r="G14" s="93" t="s">
        <v>1786</v>
      </c>
    </row>
    <row r="15" spans="1:7" ht="15" customHeight="1">
      <c r="A15" s="89"/>
      <c r="B15" s="90"/>
      <c r="C15" s="90" t="str">
        <f t="shared" si="1"/>
        <v>1.3.3</v>
      </c>
      <c r="D15" s="91" t="s">
        <v>1563</v>
      </c>
      <c r="E15" s="91" t="s">
        <v>1564</v>
      </c>
      <c r="F15" s="92">
        <f t="shared" si="0"/>
        <v>5</v>
      </c>
      <c r="G15" s="93" t="s">
        <v>1787</v>
      </c>
    </row>
    <row r="16" spans="1:7" ht="15" customHeight="1">
      <c r="A16" s="89"/>
      <c r="B16" s="90"/>
      <c r="C16" s="90" t="str">
        <f t="shared" si="1"/>
        <v>1.3.4</v>
      </c>
      <c r="D16" s="91" t="s">
        <v>1565</v>
      </c>
      <c r="E16" s="91" t="s">
        <v>1566</v>
      </c>
      <c r="F16" s="92">
        <f t="shared" si="0"/>
        <v>5</v>
      </c>
      <c r="G16" s="93" t="s">
        <v>1788</v>
      </c>
    </row>
    <row r="17" spans="1:7" ht="15" customHeight="1">
      <c r="A17" s="89"/>
      <c r="B17" s="90"/>
      <c r="C17" s="90" t="str">
        <f t="shared" si="1"/>
        <v>1.3.5</v>
      </c>
      <c r="D17" s="91" t="s">
        <v>1567</v>
      </c>
      <c r="E17" s="91" t="s">
        <v>1568</v>
      </c>
      <c r="F17" s="92">
        <f t="shared" si="0"/>
        <v>5</v>
      </c>
      <c r="G17" s="93" t="s">
        <v>1789</v>
      </c>
    </row>
    <row r="18" spans="1:7" ht="15" customHeight="1">
      <c r="A18" s="89"/>
      <c r="B18" s="90"/>
      <c r="C18" s="90" t="str">
        <f t="shared" si="1"/>
        <v>1.3.6</v>
      </c>
      <c r="D18" s="91" t="s">
        <v>1569</v>
      </c>
      <c r="E18" s="91" t="s">
        <v>1570</v>
      </c>
      <c r="F18" s="92">
        <f t="shared" si="0"/>
        <v>5</v>
      </c>
      <c r="G18" s="93" t="s">
        <v>1790</v>
      </c>
    </row>
    <row r="19" spans="1:7" ht="15" customHeight="1">
      <c r="A19" s="89"/>
      <c r="B19" s="90"/>
      <c r="C19" s="90" t="str">
        <f t="shared" si="1"/>
        <v>1.3.7</v>
      </c>
      <c r="D19" s="91" t="s">
        <v>1571</v>
      </c>
      <c r="E19" s="91" t="s">
        <v>1572</v>
      </c>
      <c r="F19" s="92">
        <f t="shared" si="0"/>
        <v>5</v>
      </c>
      <c r="G19" s="93" t="s">
        <v>1791</v>
      </c>
    </row>
    <row r="20" spans="1:7" ht="15" customHeight="1">
      <c r="A20" s="89"/>
      <c r="B20" s="90"/>
      <c r="C20" s="90" t="str">
        <f t="shared" si="1"/>
        <v>1.3.8</v>
      </c>
      <c r="D20" s="91" t="s">
        <v>1573</v>
      </c>
      <c r="E20" s="91" t="s">
        <v>1574</v>
      </c>
      <c r="F20" s="92">
        <f t="shared" si="0"/>
        <v>5</v>
      </c>
      <c r="G20" s="93" t="s">
        <v>1792</v>
      </c>
    </row>
    <row r="21" spans="1:7" ht="15" customHeight="1">
      <c r="A21" s="89"/>
      <c r="B21" s="90"/>
      <c r="C21" s="90" t="str">
        <f t="shared" si="1"/>
        <v>1.3.9</v>
      </c>
      <c r="D21" s="91" t="s">
        <v>1575</v>
      </c>
      <c r="E21" s="91" t="s">
        <v>1576</v>
      </c>
      <c r="F21" s="92">
        <f t="shared" si="0"/>
        <v>5</v>
      </c>
      <c r="G21" s="93" t="s">
        <v>1793</v>
      </c>
    </row>
    <row r="22" spans="1:7" ht="15" customHeight="1">
      <c r="A22" s="84"/>
      <c r="B22" s="85">
        <f>+D22</f>
        <v>1.4</v>
      </c>
      <c r="C22" s="85"/>
      <c r="D22" s="86">
        <v>1.4</v>
      </c>
      <c r="E22" s="86" t="s">
        <v>4</v>
      </c>
      <c r="F22" s="87">
        <f t="shared" si="0"/>
        <v>3</v>
      </c>
      <c r="G22" s="88" t="s">
        <v>1794</v>
      </c>
    </row>
    <row r="23" spans="1:7" ht="15" customHeight="1">
      <c r="A23" s="89"/>
      <c r="B23" s="90"/>
      <c r="C23" s="90" t="str">
        <f>+D23</f>
        <v>1.4.1</v>
      </c>
      <c r="D23" s="91" t="s">
        <v>1577</v>
      </c>
      <c r="E23" s="91" t="s">
        <v>1578</v>
      </c>
      <c r="F23" s="92">
        <f t="shared" si="0"/>
        <v>5</v>
      </c>
      <c r="G23" s="93" t="s">
        <v>1795</v>
      </c>
    </row>
    <row r="24" spans="1:7" ht="15" customHeight="1">
      <c r="A24" s="84"/>
      <c r="B24" s="85">
        <f>+D24</f>
        <v>1.5</v>
      </c>
      <c r="C24" s="85"/>
      <c r="D24" s="86">
        <v>1.5</v>
      </c>
      <c r="E24" s="86" t="s">
        <v>5</v>
      </c>
      <c r="F24" s="87">
        <f t="shared" si="0"/>
        <v>3</v>
      </c>
      <c r="G24" s="88" t="s">
        <v>1796</v>
      </c>
    </row>
    <row r="25" spans="1:7" ht="15" customHeight="1">
      <c r="A25" s="89"/>
      <c r="B25" s="90"/>
      <c r="C25" s="90" t="str">
        <f>+D25</f>
        <v>1.5.1</v>
      </c>
      <c r="D25" s="91" t="s">
        <v>1579</v>
      </c>
      <c r="E25" s="91" t="s">
        <v>1580</v>
      </c>
      <c r="F25" s="92">
        <f t="shared" si="0"/>
        <v>5</v>
      </c>
      <c r="G25" s="93" t="s">
        <v>1797</v>
      </c>
    </row>
    <row r="26" spans="1:7" ht="15" customHeight="1">
      <c r="A26" s="89"/>
      <c r="B26" s="90"/>
      <c r="C26" s="90" t="str">
        <f>+D26</f>
        <v>1.5.2</v>
      </c>
      <c r="D26" s="91" t="s">
        <v>1581</v>
      </c>
      <c r="E26" s="91" t="s">
        <v>1582</v>
      </c>
      <c r="F26" s="92">
        <f t="shared" si="0"/>
        <v>5</v>
      </c>
      <c r="G26" s="93" t="s">
        <v>1798</v>
      </c>
    </row>
    <row r="27" spans="1:7" ht="15" customHeight="1">
      <c r="A27" s="84"/>
      <c r="B27" s="85">
        <f>+D27</f>
        <v>1.6</v>
      </c>
      <c r="C27" s="85"/>
      <c r="D27" s="86">
        <v>1.6</v>
      </c>
      <c r="E27" s="86" t="s">
        <v>1583</v>
      </c>
      <c r="F27" s="87">
        <f t="shared" si="0"/>
        <v>3</v>
      </c>
      <c r="G27" s="88" t="s">
        <v>1799</v>
      </c>
    </row>
    <row r="28" spans="1:7" ht="15" customHeight="1">
      <c r="A28" s="89"/>
      <c r="B28" s="90"/>
      <c r="C28" s="90" t="str">
        <f>+D28</f>
        <v>1.6.1</v>
      </c>
      <c r="D28" s="91" t="s">
        <v>1584</v>
      </c>
      <c r="E28" s="91" t="s">
        <v>1585</v>
      </c>
      <c r="F28" s="92">
        <f t="shared" si="0"/>
        <v>5</v>
      </c>
      <c r="G28" s="93" t="s">
        <v>1800</v>
      </c>
    </row>
    <row r="29" spans="1:7" ht="15" customHeight="1">
      <c r="A29" s="89"/>
      <c r="B29" s="90"/>
      <c r="C29" s="90" t="str">
        <f>+D29</f>
        <v>1.6.2</v>
      </c>
      <c r="D29" s="91" t="s">
        <v>1586</v>
      </c>
      <c r="E29" s="91" t="s">
        <v>1587</v>
      </c>
      <c r="F29" s="92">
        <f t="shared" si="0"/>
        <v>5</v>
      </c>
      <c r="G29" s="93" t="s">
        <v>1801</v>
      </c>
    </row>
    <row r="30" spans="1:7" ht="15" customHeight="1">
      <c r="A30" s="89"/>
      <c r="B30" s="90"/>
      <c r="C30" s="90" t="str">
        <f>+D30</f>
        <v>1.6.3</v>
      </c>
      <c r="D30" s="91" t="s">
        <v>1588</v>
      </c>
      <c r="E30" s="91" t="s">
        <v>1589</v>
      </c>
      <c r="F30" s="92">
        <f t="shared" si="0"/>
        <v>5</v>
      </c>
      <c r="G30" s="93" t="s">
        <v>1802</v>
      </c>
    </row>
    <row r="31" spans="1:7" ht="15" customHeight="1">
      <c r="A31" s="84"/>
      <c r="B31" s="85">
        <f>+D31</f>
        <v>1.7</v>
      </c>
      <c r="C31" s="85"/>
      <c r="D31" s="86">
        <v>1.7</v>
      </c>
      <c r="E31" s="86" t="s">
        <v>1590</v>
      </c>
      <c r="F31" s="87">
        <f t="shared" si="0"/>
        <v>3</v>
      </c>
      <c r="G31" s="88" t="s">
        <v>1916</v>
      </c>
    </row>
    <row r="32" spans="1:7" ht="15" customHeight="1">
      <c r="A32" s="89"/>
      <c r="B32" s="90"/>
      <c r="C32" s="90" t="str">
        <f>+D32</f>
        <v>1.7.1</v>
      </c>
      <c r="D32" s="91" t="s">
        <v>1591</v>
      </c>
      <c r="E32" s="91" t="s">
        <v>1592</v>
      </c>
      <c r="F32" s="92">
        <f t="shared" si="0"/>
        <v>5</v>
      </c>
      <c r="G32" s="93" t="s">
        <v>1803</v>
      </c>
    </row>
    <row r="33" spans="1:7" ht="15" customHeight="1">
      <c r="A33" s="89"/>
      <c r="B33" s="90"/>
      <c r="C33" s="90" t="str">
        <f>+D33</f>
        <v>1.7.2</v>
      </c>
      <c r="D33" s="91" t="s">
        <v>1593</v>
      </c>
      <c r="E33" s="91" t="s">
        <v>1594</v>
      </c>
      <c r="F33" s="92">
        <f t="shared" si="0"/>
        <v>5</v>
      </c>
      <c r="G33" s="93" t="s">
        <v>1804</v>
      </c>
    </row>
    <row r="34" spans="1:7" ht="15" customHeight="1">
      <c r="A34" s="89"/>
      <c r="B34" s="90"/>
      <c r="C34" s="90" t="str">
        <f>+D34</f>
        <v>1.7.3</v>
      </c>
      <c r="D34" s="91" t="s">
        <v>1595</v>
      </c>
      <c r="E34" s="91" t="s">
        <v>1596</v>
      </c>
      <c r="F34" s="92">
        <f t="shared" si="0"/>
        <v>5</v>
      </c>
      <c r="G34" s="93" t="s">
        <v>1805</v>
      </c>
    </row>
    <row r="35" spans="1:7" ht="15" customHeight="1">
      <c r="A35" s="89"/>
      <c r="B35" s="90"/>
      <c r="C35" s="90" t="str">
        <f>+D35</f>
        <v>1.7.4</v>
      </c>
      <c r="D35" s="91" t="s">
        <v>1597</v>
      </c>
      <c r="E35" s="91" t="s">
        <v>1598</v>
      </c>
      <c r="F35" s="92">
        <f t="shared" si="0"/>
        <v>5</v>
      </c>
      <c r="G35" s="93" t="s">
        <v>1806</v>
      </c>
    </row>
    <row r="36" spans="1:7" ht="15" customHeight="1">
      <c r="A36" s="84"/>
      <c r="B36" s="85">
        <f>+D36</f>
        <v>1.8</v>
      </c>
      <c r="C36" s="85"/>
      <c r="D36" s="86">
        <v>1.8</v>
      </c>
      <c r="E36" s="86" t="s">
        <v>6</v>
      </c>
      <c r="F36" s="87">
        <f t="shared" si="0"/>
        <v>3</v>
      </c>
      <c r="G36" s="88" t="s">
        <v>1807</v>
      </c>
    </row>
    <row r="37" spans="1:7" ht="15" customHeight="1">
      <c r="A37" s="89"/>
      <c r="B37" s="90"/>
      <c r="C37" s="90" t="str">
        <f>+D37</f>
        <v>1.8.1</v>
      </c>
      <c r="D37" s="91" t="s">
        <v>1599</v>
      </c>
      <c r="E37" s="91" t="s">
        <v>1600</v>
      </c>
      <c r="F37" s="92">
        <f t="shared" si="0"/>
        <v>5</v>
      </c>
      <c r="G37" s="93" t="s">
        <v>1808</v>
      </c>
    </row>
    <row r="38" spans="1:7" ht="15" customHeight="1">
      <c r="A38" s="89"/>
      <c r="B38" s="90"/>
      <c r="C38" s="90" t="str">
        <f>+D38</f>
        <v>1.8.2</v>
      </c>
      <c r="D38" s="91" t="s">
        <v>1601</v>
      </c>
      <c r="E38" s="91" t="s">
        <v>1602</v>
      </c>
      <c r="F38" s="92">
        <f t="shared" si="0"/>
        <v>5</v>
      </c>
      <c r="G38" s="93" t="s">
        <v>1809</v>
      </c>
    </row>
    <row r="39" spans="1:7" ht="15" customHeight="1">
      <c r="A39" s="89"/>
      <c r="B39" s="90"/>
      <c r="C39" s="90" t="str">
        <f>+D39</f>
        <v>1.8.3</v>
      </c>
      <c r="D39" s="91" t="s">
        <v>1603</v>
      </c>
      <c r="E39" s="91" t="s">
        <v>1604</v>
      </c>
      <c r="F39" s="92">
        <f t="shared" si="0"/>
        <v>5</v>
      </c>
      <c r="G39" s="93" t="s">
        <v>1810</v>
      </c>
    </row>
    <row r="40" spans="1:7" ht="15" customHeight="1">
      <c r="A40" s="89"/>
      <c r="B40" s="90"/>
      <c r="C40" s="90" t="str">
        <f>+D40</f>
        <v>1.8.4</v>
      </c>
      <c r="D40" s="91" t="s">
        <v>1605</v>
      </c>
      <c r="E40" s="91" t="s">
        <v>1606</v>
      </c>
      <c r="F40" s="92">
        <f t="shared" si="0"/>
        <v>5</v>
      </c>
      <c r="G40" s="93" t="s">
        <v>1811</v>
      </c>
    </row>
    <row r="41" spans="1:7" ht="15" customHeight="1">
      <c r="A41" s="89"/>
      <c r="B41" s="90"/>
      <c r="C41" s="90" t="str">
        <f>+D41</f>
        <v>1.8.5</v>
      </c>
      <c r="D41" s="91" t="s">
        <v>1607</v>
      </c>
      <c r="E41" s="91" t="s">
        <v>1576</v>
      </c>
      <c r="F41" s="92">
        <f t="shared" si="0"/>
        <v>5</v>
      </c>
      <c r="G41" s="93" t="s">
        <v>1812</v>
      </c>
    </row>
    <row r="42" spans="1:7" ht="15" customHeight="1">
      <c r="A42" s="79">
        <f>+D42</f>
        <v>2</v>
      </c>
      <c r="B42" s="80"/>
      <c r="C42" s="80"/>
      <c r="D42" s="81">
        <v>2</v>
      </c>
      <c r="E42" s="80" t="s">
        <v>27</v>
      </c>
      <c r="F42" s="82">
        <f t="shared" si="0"/>
        <v>1</v>
      </c>
      <c r="G42" s="83" t="s">
        <v>1813</v>
      </c>
    </row>
    <row r="43" spans="1:7" ht="15" customHeight="1">
      <c r="A43" s="84"/>
      <c r="B43" s="85">
        <f>+D43</f>
        <v>2.1</v>
      </c>
      <c r="C43" s="85"/>
      <c r="D43" s="86">
        <v>2.1</v>
      </c>
      <c r="E43" s="86" t="s">
        <v>7</v>
      </c>
      <c r="F43" s="87">
        <f t="shared" si="0"/>
        <v>3</v>
      </c>
      <c r="G43" s="88" t="s">
        <v>1814</v>
      </c>
    </row>
    <row r="44" spans="1:7" ht="15" customHeight="1">
      <c r="A44" s="89"/>
      <c r="B44" s="90"/>
      <c r="C44" s="90" t="str">
        <f t="shared" ref="C44:C49" si="2">+D44</f>
        <v>2.1.1</v>
      </c>
      <c r="D44" s="91" t="s">
        <v>1608</v>
      </c>
      <c r="E44" s="91" t="s">
        <v>1609</v>
      </c>
      <c r="F44" s="92">
        <f t="shared" si="0"/>
        <v>5</v>
      </c>
      <c r="G44" s="93" t="s">
        <v>1815</v>
      </c>
    </row>
    <row r="45" spans="1:7" ht="15" customHeight="1">
      <c r="A45" s="89"/>
      <c r="B45" s="90"/>
      <c r="C45" s="90" t="str">
        <f t="shared" si="2"/>
        <v>2.1.2</v>
      </c>
      <c r="D45" s="91" t="s">
        <v>1610</v>
      </c>
      <c r="E45" s="91" t="s">
        <v>1611</v>
      </c>
      <c r="F45" s="92">
        <f t="shared" si="0"/>
        <v>5</v>
      </c>
      <c r="G45" s="93" t="s">
        <v>1816</v>
      </c>
    </row>
    <row r="46" spans="1:7" ht="15" customHeight="1">
      <c r="A46" s="89"/>
      <c r="B46" s="90"/>
      <c r="C46" s="90" t="str">
        <f t="shared" si="2"/>
        <v>2.1.3</v>
      </c>
      <c r="D46" s="91" t="s">
        <v>1612</v>
      </c>
      <c r="E46" s="91" t="s">
        <v>1613</v>
      </c>
      <c r="F46" s="92">
        <f t="shared" si="0"/>
        <v>5</v>
      </c>
      <c r="G46" s="93" t="s">
        <v>1817</v>
      </c>
    </row>
    <row r="47" spans="1:7" ht="15" customHeight="1">
      <c r="A47" s="89"/>
      <c r="B47" s="90"/>
      <c r="C47" s="90" t="str">
        <f t="shared" si="2"/>
        <v>2.1.4</v>
      </c>
      <c r="D47" s="91" t="s">
        <v>1614</v>
      </c>
      <c r="E47" s="91" t="s">
        <v>1615</v>
      </c>
      <c r="F47" s="92">
        <f t="shared" si="0"/>
        <v>5</v>
      </c>
      <c r="G47" s="93" t="s">
        <v>1818</v>
      </c>
    </row>
    <row r="48" spans="1:7" ht="15" customHeight="1">
      <c r="A48" s="89"/>
      <c r="B48" s="90"/>
      <c r="C48" s="90" t="str">
        <f t="shared" si="2"/>
        <v>2.1.5</v>
      </c>
      <c r="D48" s="91" t="s">
        <v>1616</v>
      </c>
      <c r="E48" s="91" t="s">
        <v>1617</v>
      </c>
      <c r="F48" s="92">
        <f t="shared" si="0"/>
        <v>5</v>
      </c>
      <c r="G48" s="93" t="s">
        <v>1819</v>
      </c>
    </row>
    <row r="49" spans="1:7" ht="15" customHeight="1">
      <c r="A49" s="89"/>
      <c r="B49" s="90"/>
      <c r="C49" s="90" t="str">
        <f t="shared" si="2"/>
        <v>2.1.6</v>
      </c>
      <c r="D49" s="91" t="s">
        <v>1618</v>
      </c>
      <c r="E49" s="91" t="s">
        <v>1619</v>
      </c>
      <c r="F49" s="92">
        <f t="shared" si="0"/>
        <v>5</v>
      </c>
      <c r="G49" s="93" t="s">
        <v>1820</v>
      </c>
    </row>
    <row r="50" spans="1:7" ht="15" customHeight="1">
      <c r="A50" s="84"/>
      <c r="B50" s="85">
        <f>+D50</f>
        <v>2.2000000000000002</v>
      </c>
      <c r="C50" s="85"/>
      <c r="D50" s="86">
        <v>2.2000000000000002</v>
      </c>
      <c r="E50" s="86" t="s">
        <v>8</v>
      </c>
      <c r="F50" s="87">
        <f t="shared" si="0"/>
        <v>3</v>
      </c>
      <c r="G50" s="88" t="s">
        <v>1821</v>
      </c>
    </row>
    <row r="51" spans="1:7" ht="15" customHeight="1">
      <c r="A51" s="89"/>
      <c r="B51" s="90"/>
      <c r="C51" s="90" t="str">
        <f t="shared" ref="C51:C57" si="3">+D51</f>
        <v>2.2.1</v>
      </c>
      <c r="D51" s="91" t="s">
        <v>1620</v>
      </c>
      <c r="E51" s="91" t="s">
        <v>1621</v>
      </c>
      <c r="F51" s="92">
        <f t="shared" si="0"/>
        <v>5</v>
      </c>
      <c r="G51" s="93" t="s">
        <v>1822</v>
      </c>
    </row>
    <row r="52" spans="1:7" ht="15" customHeight="1">
      <c r="A52" s="89"/>
      <c r="B52" s="90"/>
      <c r="C52" s="90" t="str">
        <f t="shared" si="3"/>
        <v>2.2.2</v>
      </c>
      <c r="D52" s="91" t="s">
        <v>1622</v>
      </c>
      <c r="E52" s="91" t="s">
        <v>1623</v>
      </c>
      <c r="F52" s="92">
        <f t="shared" si="0"/>
        <v>5</v>
      </c>
      <c r="G52" s="93" t="s">
        <v>1823</v>
      </c>
    </row>
    <row r="53" spans="1:7" ht="15" customHeight="1">
      <c r="A53" s="89"/>
      <c r="B53" s="90"/>
      <c r="C53" s="90" t="str">
        <f t="shared" si="3"/>
        <v>2.2.3</v>
      </c>
      <c r="D53" s="91" t="s">
        <v>1624</v>
      </c>
      <c r="E53" s="91" t="s">
        <v>1625</v>
      </c>
      <c r="F53" s="92">
        <f t="shared" si="0"/>
        <v>5</v>
      </c>
      <c r="G53" s="93" t="s">
        <v>1824</v>
      </c>
    </row>
    <row r="54" spans="1:7" ht="15" customHeight="1">
      <c r="A54" s="89"/>
      <c r="B54" s="90"/>
      <c r="C54" s="90" t="str">
        <f t="shared" si="3"/>
        <v>2.2.4</v>
      </c>
      <c r="D54" s="91" t="s">
        <v>1626</v>
      </c>
      <c r="E54" s="91" t="s">
        <v>1627</v>
      </c>
      <c r="F54" s="92">
        <f t="shared" si="0"/>
        <v>5</v>
      </c>
      <c r="G54" s="93" t="s">
        <v>1825</v>
      </c>
    </row>
    <row r="55" spans="1:7" ht="15" customHeight="1">
      <c r="A55" s="89"/>
      <c r="B55" s="90"/>
      <c r="C55" s="90" t="str">
        <f t="shared" si="3"/>
        <v>2.2.5</v>
      </c>
      <c r="D55" s="91" t="s">
        <v>1628</v>
      </c>
      <c r="E55" s="91" t="s">
        <v>1629</v>
      </c>
      <c r="F55" s="92">
        <f t="shared" si="0"/>
        <v>5</v>
      </c>
      <c r="G55" s="93" t="s">
        <v>1826</v>
      </c>
    </row>
    <row r="56" spans="1:7" ht="15" customHeight="1">
      <c r="A56" s="89"/>
      <c r="B56" s="90"/>
      <c r="C56" s="90" t="str">
        <f t="shared" si="3"/>
        <v>2.2.6</v>
      </c>
      <c r="D56" s="91" t="s">
        <v>1630</v>
      </c>
      <c r="E56" s="91" t="s">
        <v>1631</v>
      </c>
      <c r="F56" s="92">
        <f t="shared" si="0"/>
        <v>5</v>
      </c>
      <c r="G56" s="93" t="s">
        <v>1827</v>
      </c>
    </row>
    <row r="57" spans="1:7" ht="15" customHeight="1">
      <c r="A57" s="89"/>
      <c r="B57" s="90"/>
      <c r="C57" s="90" t="str">
        <f t="shared" si="3"/>
        <v>2.2.7</v>
      </c>
      <c r="D57" s="91" t="s">
        <v>1632</v>
      </c>
      <c r="E57" s="91" t="s">
        <v>1633</v>
      </c>
      <c r="F57" s="92">
        <f t="shared" si="0"/>
        <v>5</v>
      </c>
      <c r="G57" s="93" t="s">
        <v>1828</v>
      </c>
    </row>
    <row r="58" spans="1:7" ht="15" customHeight="1">
      <c r="A58" s="84"/>
      <c r="B58" s="85">
        <f>+D58</f>
        <v>2.2999999999999998</v>
      </c>
      <c r="C58" s="85"/>
      <c r="D58" s="86">
        <v>2.2999999999999998</v>
      </c>
      <c r="E58" s="86" t="s">
        <v>9</v>
      </c>
      <c r="F58" s="87">
        <f t="shared" si="0"/>
        <v>3</v>
      </c>
      <c r="G58" s="88" t="s">
        <v>1829</v>
      </c>
    </row>
    <row r="59" spans="1:7" ht="15" customHeight="1">
      <c r="A59" s="89"/>
      <c r="B59" s="90"/>
      <c r="C59" s="90" t="str">
        <f>+D59</f>
        <v>2.3.1</v>
      </c>
      <c r="D59" s="91" t="s">
        <v>1634</v>
      </c>
      <c r="E59" s="91" t="s">
        <v>1635</v>
      </c>
      <c r="F59" s="92">
        <f t="shared" si="0"/>
        <v>5</v>
      </c>
      <c r="G59" s="93" t="s">
        <v>1830</v>
      </c>
    </row>
    <row r="60" spans="1:7" ht="15" customHeight="1">
      <c r="A60" s="89"/>
      <c r="B60" s="90"/>
      <c r="C60" s="90" t="str">
        <f>+D60</f>
        <v>2.3.2</v>
      </c>
      <c r="D60" s="91" t="s">
        <v>1636</v>
      </c>
      <c r="E60" s="91" t="s">
        <v>1637</v>
      </c>
      <c r="F60" s="92">
        <f t="shared" si="0"/>
        <v>5</v>
      </c>
      <c r="G60" s="93" t="s">
        <v>1831</v>
      </c>
    </row>
    <row r="61" spans="1:7" ht="15" customHeight="1">
      <c r="A61" s="89"/>
      <c r="B61" s="90"/>
      <c r="C61" s="90" t="str">
        <f>+D61</f>
        <v>2.3.3</v>
      </c>
      <c r="D61" s="91" t="s">
        <v>1638</v>
      </c>
      <c r="E61" s="91" t="s">
        <v>1639</v>
      </c>
      <c r="F61" s="92">
        <f t="shared" si="0"/>
        <v>5</v>
      </c>
      <c r="G61" s="93" t="s">
        <v>1832</v>
      </c>
    </row>
    <row r="62" spans="1:7" ht="15" customHeight="1">
      <c r="A62" s="89"/>
      <c r="B62" s="90"/>
      <c r="C62" s="90" t="str">
        <f>+D62</f>
        <v>2.3.4</v>
      </c>
      <c r="D62" s="91" t="s">
        <v>1640</v>
      </c>
      <c r="E62" s="91" t="s">
        <v>1641</v>
      </c>
      <c r="F62" s="92">
        <f t="shared" si="0"/>
        <v>5</v>
      </c>
      <c r="G62" s="93" t="s">
        <v>1833</v>
      </c>
    </row>
    <row r="63" spans="1:7" ht="15" customHeight="1">
      <c r="A63" s="89"/>
      <c r="B63" s="90"/>
      <c r="C63" s="90" t="str">
        <f>+D63</f>
        <v>2.3.5</v>
      </c>
      <c r="D63" s="91" t="s">
        <v>1642</v>
      </c>
      <c r="E63" s="91" t="s">
        <v>1643</v>
      </c>
      <c r="F63" s="92">
        <f t="shared" si="0"/>
        <v>5</v>
      </c>
      <c r="G63" s="93" t="s">
        <v>1834</v>
      </c>
    </row>
    <row r="64" spans="1:7" ht="15" customHeight="1">
      <c r="A64" s="84"/>
      <c r="B64" s="85">
        <f>+D64</f>
        <v>2.4</v>
      </c>
      <c r="C64" s="85"/>
      <c r="D64" s="86">
        <v>2.4</v>
      </c>
      <c r="E64" s="86" t="s">
        <v>10</v>
      </c>
      <c r="F64" s="87">
        <f t="shared" si="0"/>
        <v>3</v>
      </c>
      <c r="G64" s="88" t="s">
        <v>1835</v>
      </c>
    </row>
    <row r="65" spans="1:7" ht="15" customHeight="1">
      <c r="A65" s="89"/>
      <c r="B65" s="90"/>
      <c r="C65" s="90" t="str">
        <f>+D65</f>
        <v>2.4.1</v>
      </c>
      <c r="D65" s="91" t="s">
        <v>1644</v>
      </c>
      <c r="E65" s="91" t="s">
        <v>1645</v>
      </c>
      <c r="F65" s="92">
        <f t="shared" si="0"/>
        <v>5</v>
      </c>
      <c r="G65" s="93" t="s">
        <v>1836</v>
      </c>
    </row>
    <row r="66" spans="1:7" ht="15" customHeight="1">
      <c r="A66" s="89"/>
      <c r="B66" s="90"/>
      <c r="C66" s="90" t="str">
        <f>+D66</f>
        <v>2.4.2</v>
      </c>
      <c r="D66" s="91" t="s">
        <v>1646</v>
      </c>
      <c r="E66" s="91" t="s">
        <v>1647</v>
      </c>
      <c r="F66" s="92">
        <f t="shared" si="0"/>
        <v>5</v>
      </c>
      <c r="G66" s="93" t="s">
        <v>1837</v>
      </c>
    </row>
    <row r="67" spans="1:7" ht="15" customHeight="1">
      <c r="A67" s="89"/>
      <c r="B67" s="90"/>
      <c r="C67" s="90" t="str">
        <f>+D67</f>
        <v>2.4.3</v>
      </c>
      <c r="D67" s="91" t="s">
        <v>1648</v>
      </c>
      <c r="E67" s="91" t="s">
        <v>1649</v>
      </c>
      <c r="F67" s="92">
        <f t="shared" ref="F67:F130" si="4">LEN(D67)</f>
        <v>5</v>
      </c>
      <c r="G67" s="93" t="s">
        <v>1838</v>
      </c>
    </row>
    <row r="68" spans="1:7" ht="15" customHeight="1">
      <c r="A68" s="89"/>
      <c r="B68" s="90"/>
      <c r="C68" s="90" t="str">
        <f>+D68</f>
        <v>2.4.4</v>
      </c>
      <c r="D68" s="91" t="s">
        <v>1650</v>
      </c>
      <c r="E68" s="91" t="s">
        <v>1651</v>
      </c>
      <c r="F68" s="92">
        <f t="shared" si="4"/>
        <v>5</v>
      </c>
      <c r="G68" s="93" t="s">
        <v>1839</v>
      </c>
    </row>
    <row r="69" spans="1:7" ht="15" customHeight="1">
      <c r="A69" s="84"/>
      <c r="B69" s="85">
        <f>+D69</f>
        <v>2.5</v>
      </c>
      <c r="C69" s="85"/>
      <c r="D69" s="86">
        <v>2.5</v>
      </c>
      <c r="E69" s="86" t="s">
        <v>11</v>
      </c>
      <c r="F69" s="87">
        <f t="shared" si="4"/>
        <v>3</v>
      </c>
      <c r="G69" s="88" t="s">
        <v>1840</v>
      </c>
    </row>
    <row r="70" spans="1:7" ht="15" customHeight="1">
      <c r="A70" s="89"/>
      <c r="B70" s="90"/>
      <c r="C70" s="90" t="str">
        <f t="shared" ref="C70:C75" si="5">+D70</f>
        <v>2.5.1</v>
      </c>
      <c r="D70" s="91" t="s">
        <v>1652</v>
      </c>
      <c r="E70" s="91" t="s">
        <v>1653</v>
      </c>
      <c r="F70" s="92">
        <f t="shared" si="4"/>
        <v>5</v>
      </c>
      <c r="G70" s="93" t="s">
        <v>1841</v>
      </c>
    </row>
    <row r="71" spans="1:7" ht="15" customHeight="1">
      <c r="A71" s="89"/>
      <c r="B71" s="90"/>
      <c r="C71" s="90" t="str">
        <f t="shared" si="5"/>
        <v>2.5.2</v>
      </c>
      <c r="D71" s="91" t="s">
        <v>1654</v>
      </c>
      <c r="E71" s="91" t="s">
        <v>1655</v>
      </c>
      <c r="F71" s="92">
        <f t="shared" si="4"/>
        <v>5</v>
      </c>
      <c r="G71" s="93" t="s">
        <v>1842</v>
      </c>
    </row>
    <row r="72" spans="1:7" ht="15" customHeight="1">
      <c r="A72" s="89"/>
      <c r="B72" s="90"/>
      <c r="C72" s="90" t="str">
        <f t="shared" si="5"/>
        <v>2.5.3</v>
      </c>
      <c r="D72" s="91" t="s">
        <v>1656</v>
      </c>
      <c r="E72" s="91" t="s">
        <v>1657</v>
      </c>
      <c r="F72" s="92">
        <f t="shared" si="4"/>
        <v>5</v>
      </c>
      <c r="G72" s="93" t="s">
        <v>1843</v>
      </c>
    </row>
    <row r="73" spans="1:7" ht="15" customHeight="1">
      <c r="A73" s="89"/>
      <c r="B73" s="90"/>
      <c r="C73" s="90" t="str">
        <f t="shared" si="5"/>
        <v>2.5.4</v>
      </c>
      <c r="D73" s="91" t="s">
        <v>1658</v>
      </c>
      <c r="E73" s="91" t="s">
        <v>1659</v>
      </c>
      <c r="F73" s="92">
        <f t="shared" si="4"/>
        <v>5</v>
      </c>
      <c r="G73" s="93" t="s">
        <v>1844</v>
      </c>
    </row>
    <row r="74" spans="1:7" ht="15" customHeight="1">
      <c r="A74" s="89"/>
      <c r="B74" s="90"/>
      <c r="C74" s="90" t="str">
        <f t="shared" si="5"/>
        <v>2.5.5</v>
      </c>
      <c r="D74" s="91" t="s">
        <v>1660</v>
      </c>
      <c r="E74" s="91" t="s">
        <v>1661</v>
      </c>
      <c r="F74" s="92">
        <f t="shared" si="4"/>
        <v>5</v>
      </c>
      <c r="G74" s="93" t="s">
        <v>1845</v>
      </c>
    </row>
    <row r="75" spans="1:7" ht="15" customHeight="1">
      <c r="A75" s="89"/>
      <c r="B75" s="90"/>
      <c r="C75" s="90" t="str">
        <f t="shared" si="5"/>
        <v>2.5.6</v>
      </c>
      <c r="D75" s="91" t="s">
        <v>1662</v>
      </c>
      <c r="E75" s="91" t="s">
        <v>1663</v>
      </c>
      <c r="F75" s="92">
        <f t="shared" si="4"/>
        <v>5</v>
      </c>
      <c r="G75" s="93" t="s">
        <v>1846</v>
      </c>
    </row>
    <row r="76" spans="1:7" ht="15" customHeight="1">
      <c r="A76" s="84"/>
      <c r="B76" s="85">
        <f>+D76</f>
        <v>2.6</v>
      </c>
      <c r="C76" s="85"/>
      <c r="D76" s="86">
        <v>2.6</v>
      </c>
      <c r="E76" s="86" t="s">
        <v>12</v>
      </c>
      <c r="F76" s="87">
        <f t="shared" si="4"/>
        <v>3</v>
      </c>
      <c r="G76" s="88" t="s">
        <v>1847</v>
      </c>
    </row>
    <row r="77" spans="1:7" ht="15" customHeight="1">
      <c r="A77" s="89"/>
      <c r="B77" s="90"/>
      <c r="C77" s="90" t="str">
        <f t="shared" ref="C77:C85" si="6">+D77</f>
        <v>2.6.1</v>
      </c>
      <c r="D77" s="91" t="s">
        <v>1664</v>
      </c>
      <c r="E77" s="91" t="s">
        <v>1665</v>
      </c>
      <c r="F77" s="92">
        <f t="shared" si="4"/>
        <v>5</v>
      </c>
      <c r="G77" s="93" t="s">
        <v>1848</v>
      </c>
    </row>
    <row r="78" spans="1:7" ht="15" customHeight="1">
      <c r="A78" s="89"/>
      <c r="B78" s="90"/>
      <c r="C78" s="90" t="str">
        <f t="shared" si="6"/>
        <v>2.6.2</v>
      </c>
      <c r="D78" s="91" t="s">
        <v>1666</v>
      </c>
      <c r="E78" s="91" t="s">
        <v>1667</v>
      </c>
      <c r="F78" s="92">
        <f t="shared" si="4"/>
        <v>5</v>
      </c>
      <c r="G78" s="93" t="s">
        <v>1849</v>
      </c>
    </row>
    <row r="79" spans="1:7" ht="15" customHeight="1">
      <c r="A79" s="89"/>
      <c r="B79" s="90"/>
      <c r="C79" s="90" t="str">
        <f t="shared" si="6"/>
        <v>2.6.3</v>
      </c>
      <c r="D79" s="91" t="s">
        <v>1668</v>
      </c>
      <c r="E79" s="91" t="s">
        <v>1669</v>
      </c>
      <c r="F79" s="92">
        <f t="shared" si="4"/>
        <v>5</v>
      </c>
      <c r="G79" s="93" t="s">
        <v>1850</v>
      </c>
    </row>
    <row r="80" spans="1:7" ht="15" customHeight="1">
      <c r="A80" s="89"/>
      <c r="B80" s="90"/>
      <c r="C80" s="90" t="str">
        <f t="shared" si="6"/>
        <v>2.6.4</v>
      </c>
      <c r="D80" s="91" t="s">
        <v>1670</v>
      </c>
      <c r="E80" s="91" t="s">
        <v>1671</v>
      </c>
      <c r="F80" s="92">
        <f t="shared" si="4"/>
        <v>5</v>
      </c>
      <c r="G80" s="93" t="s">
        <v>1851</v>
      </c>
    </row>
    <row r="81" spans="1:7" ht="15" customHeight="1">
      <c r="A81" s="89"/>
      <c r="B81" s="90"/>
      <c r="C81" s="90" t="str">
        <f t="shared" si="6"/>
        <v>2.6.5</v>
      </c>
      <c r="D81" s="91" t="s">
        <v>1672</v>
      </c>
      <c r="E81" s="91" t="s">
        <v>1673</v>
      </c>
      <c r="F81" s="92">
        <f t="shared" si="4"/>
        <v>5</v>
      </c>
      <c r="G81" s="93" t="s">
        <v>1852</v>
      </c>
    </row>
    <row r="82" spans="1:7" ht="15" customHeight="1">
      <c r="A82" s="89"/>
      <c r="B82" s="90"/>
      <c r="C82" s="90" t="str">
        <f t="shared" si="6"/>
        <v>2.6.6</v>
      </c>
      <c r="D82" s="91" t="s">
        <v>1674</v>
      </c>
      <c r="E82" s="91" t="s">
        <v>1675</v>
      </c>
      <c r="F82" s="92">
        <f t="shared" si="4"/>
        <v>5</v>
      </c>
      <c r="G82" s="93" t="s">
        <v>1853</v>
      </c>
    </row>
    <row r="83" spans="1:7" ht="15" customHeight="1">
      <c r="A83" s="89"/>
      <c r="B83" s="90"/>
      <c r="C83" s="90" t="str">
        <f t="shared" si="6"/>
        <v>2.6.7</v>
      </c>
      <c r="D83" s="91" t="s">
        <v>1676</v>
      </c>
      <c r="E83" s="91" t="s">
        <v>1677</v>
      </c>
      <c r="F83" s="92">
        <f t="shared" si="4"/>
        <v>5</v>
      </c>
      <c r="G83" s="93" t="s">
        <v>1854</v>
      </c>
    </row>
    <row r="84" spans="1:7" ht="15" customHeight="1">
      <c r="A84" s="89"/>
      <c r="B84" s="90"/>
      <c r="C84" s="90" t="str">
        <f t="shared" si="6"/>
        <v>2.6.8</v>
      </c>
      <c r="D84" s="91" t="s">
        <v>1678</v>
      </c>
      <c r="E84" s="91" t="s">
        <v>1679</v>
      </c>
      <c r="F84" s="92">
        <f t="shared" si="4"/>
        <v>5</v>
      </c>
      <c r="G84" s="93" t="s">
        <v>1855</v>
      </c>
    </row>
    <row r="85" spans="1:7" ht="15" customHeight="1">
      <c r="A85" s="89"/>
      <c r="B85" s="90"/>
      <c r="C85" s="90" t="str">
        <f t="shared" si="6"/>
        <v>2.6.9</v>
      </c>
      <c r="D85" s="91" t="s">
        <v>1680</v>
      </c>
      <c r="E85" s="91" t="s">
        <v>1681</v>
      </c>
      <c r="F85" s="92">
        <f t="shared" si="4"/>
        <v>5</v>
      </c>
      <c r="G85" s="93" t="s">
        <v>1856</v>
      </c>
    </row>
    <row r="86" spans="1:7" ht="15" customHeight="1">
      <c r="A86" s="84"/>
      <c r="B86" s="85">
        <f>+D86</f>
        <v>2.7</v>
      </c>
      <c r="C86" s="85"/>
      <c r="D86" s="86">
        <v>2.7</v>
      </c>
      <c r="E86" s="86" t="s">
        <v>13</v>
      </c>
      <c r="F86" s="87">
        <f t="shared" si="4"/>
        <v>3</v>
      </c>
      <c r="G86" s="88" t="s">
        <v>1857</v>
      </c>
    </row>
    <row r="87" spans="1:7" ht="15" customHeight="1">
      <c r="A87" s="89"/>
      <c r="B87" s="90"/>
      <c r="C87" s="90" t="str">
        <f>+D87</f>
        <v>2.7.1</v>
      </c>
      <c r="D87" s="91" t="s">
        <v>1682</v>
      </c>
      <c r="E87" s="91" t="s">
        <v>1683</v>
      </c>
      <c r="F87" s="92">
        <f t="shared" si="4"/>
        <v>5</v>
      </c>
      <c r="G87" s="93" t="s">
        <v>1858</v>
      </c>
    </row>
    <row r="88" spans="1:7" ht="15" customHeight="1">
      <c r="A88" s="79">
        <f>+D88</f>
        <v>3</v>
      </c>
      <c r="B88" s="80"/>
      <c r="C88" s="80"/>
      <c r="D88" s="81">
        <v>3</v>
      </c>
      <c r="E88" s="80" t="s">
        <v>28</v>
      </c>
      <c r="F88" s="82">
        <f t="shared" si="4"/>
        <v>1</v>
      </c>
      <c r="G88" s="83" t="s">
        <v>1859</v>
      </c>
    </row>
    <row r="89" spans="1:7" ht="15" customHeight="1">
      <c r="A89" s="84"/>
      <c r="B89" s="85">
        <f>+D89</f>
        <v>3.1</v>
      </c>
      <c r="C89" s="85"/>
      <c r="D89" s="86">
        <v>3.1</v>
      </c>
      <c r="E89" s="86" t="s">
        <v>14</v>
      </c>
      <c r="F89" s="87">
        <f t="shared" si="4"/>
        <v>3</v>
      </c>
      <c r="G89" s="88" t="s">
        <v>1860</v>
      </c>
    </row>
    <row r="90" spans="1:7" ht="15" customHeight="1">
      <c r="A90" s="89"/>
      <c r="B90" s="90"/>
      <c r="C90" s="90" t="str">
        <f>+D90</f>
        <v>3.1.1</v>
      </c>
      <c r="D90" s="91" t="s">
        <v>1684</v>
      </c>
      <c r="E90" s="91" t="s">
        <v>1685</v>
      </c>
      <c r="F90" s="92">
        <f t="shared" si="4"/>
        <v>5</v>
      </c>
      <c r="G90" s="93" t="s">
        <v>1861</v>
      </c>
    </row>
    <row r="91" spans="1:7" ht="15" customHeight="1">
      <c r="A91" s="89"/>
      <c r="B91" s="90"/>
      <c r="C91" s="90" t="str">
        <f>+D91</f>
        <v>3.1.2</v>
      </c>
      <c r="D91" s="91" t="s">
        <v>1686</v>
      </c>
      <c r="E91" s="91" t="s">
        <v>1687</v>
      </c>
      <c r="F91" s="92">
        <f t="shared" si="4"/>
        <v>5</v>
      </c>
      <c r="G91" s="93" t="s">
        <v>1862</v>
      </c>
    </row>
    <row r="92" spans="1:7" ht="15" customHeight="1">
      <c r="A92" s="84"/>
      <c r="B92" s="85">
        <f>+D92</f>
        <v>3.2</v>
      </c>
      <c r="C92" s="85"/>
      <c r="D92" s="86">
        <v>3.2</v>
      </c>
      <c r="E92" s="86" t="s">
        <v>15</v>
      </c>
      <c r="F92" s="87">
        <f t="shared" si="4"/>
        <v>3</v>
      </c>
      <c r="G92" s="88" t="s">
        <v>1863</v>
      </c>
    </row>
    <row r="93" spans="1:7" ht="15" customHeight="1">
      <c r="A93" s="89"/>
      <c r="B93" s="90"/>
      <c r="C93" s="90" t="str">
        <f t="shared" ref="C93:C98" si="7">+D93</f>
        <v>3.2.1</v>
      </c>
      <c r="D93" s="91" t="s">
        <v>1688</v>
      </c>
      <c r="E93" s="91" t="s">
        <v>1689</v>
      </c>
      <c r="F93" s="92">
        <f t="shared" si="4"/>
        <v>5</v>
      </c>
      <c r="G93" s="93" t="s">
        <v>1864</v>
      </c>
    </row>
    <row r="94" spans="1:7" ht="15" customHeight="1">
      <c r="A94" s="89"/>
      <c r="B94" s="90"/>
      <c r="C94" s="90" t="str">
        <f t="shared" si="7"/>
        <v>3.2.2</v>
      </c>
      <c r="D94" s="91" t="s">
        <v>1690</v>
      </c>
      <c r="E94" s="91" t="s">
        <v>1691</v>
      </c>
      <c r="F94" s="92">
        <f t="shared" si="4"/>
        <v>5</v>
      </c>
      <c r="G94" s="93" t="s">
        <v>1865</v>
      </c>
    </row>
    <row r="95" spans="1:7" ht="15" customHeight="1">
      <c r="A95" s="89"/>
      <c r="B95" s="90"/>
      <c r="C95" s="90" t="str">
        <f t="shared" si="7"/>
        <v>3.2.3</v>
      </c>
      <c r="D95" s="91" t="s">
        <v>1692</v>
      </c>
      <c r="E95" s="91" t="s">
        <v>1693</v>
      </c>
      <c r="F95" s="92">
        <f t="shared" si="4"/>
        <v>5</v>
      </c>
      <c r="G95" s="93" t="s">
        <v>1866</v>
      </c>
    </row>
    <row r="96" spans="1:7" ht="15" customHeight="1">
      <c r="A96" s="89"/>
      <c r="B96" s="90"/>
      <c r="C96" s="90" t="str">
        <f t="shared" si="7"/>
        <v>3.2.4</v>
      </c>
      <c r="D96" s="91" t="s">
        <v>1694</v>
      </c>
      <c r="E96" s="91" t="s">
        <v>1695</v>
      </c>
      <c r="F96" s="92">
        <f t="shared" si="4"/>
        <v>5</v>
      </c>
      <c r="G96" s="93" t="s">
        <v>1867</v>
      </c>
    </row>
    <row r="97" spans="1:7" ht="15" customHeight="1">
      <c r="A97" s="89"/>
      <c r="B97" s="90"/>
      <c r="C97" s="90" t="str">
        <f t="shared" si="7"/>
        <v>3.2.5</v>
      </c>
      <c r="D97" s="91" t="s">
        <v>1696</v>
      </c>
      <c r="E97" s="91" t="s">
        <v>1697</v>
      </c>
      <c r="F97" s="92">
        <f t="shared" si="4"/>
        <v>5</v>
      </c>
      <c r="G97" s="93" t="s">
        <v>1868</v>
      </c>
    </row>
    <row r="98" spans="1:7" ht="15" customHeight="1">
      <c r="A98" s="89"/>
      <c r="B98" s="90"/>
      <c r="C98" s="90" t="str">
        <f t="shared" si="7"/>
        <v>3.2.6</v>
      </c>
      <c r="D98" s="91" t="s">
        <v>1698</v>
      </c>
      <c r="E98" s="91" t="s">
        <v>1699</v>
      </c>
      <c r="F98" s="92">
        <f t="shared" si="4"/>
        <v>5</v>
      </c>
      <c r="G98" s="93" t="s">
        <v>1869</v>
      </c>
    </row>
    <row r="99" spans="1:7" ht="15" customHeight="1">
      <c r="A99" s="84"/>
      <c r="B99" s="85">
        <f>+D99</f>
        <v>3.3</v>
      </c>
      <c r="C99" s="85"/>
      <c r="D99" s="86">
        <v>3.3</v>
      </c>
      <c r="E99" s="86" t="s">
        <v>16</v>
      </c>
      <c r="F99" s="87">
        <f t="shared" si="4"/>
        <v>3</v>
      </c>
      <c r="G99" s="88" t="s">
        <v>1870</v>
      </c>
    </row>
    <row r="100" spans="1:7" ht="15" customHeight="1">
      <c r="A100" s="89"/>
      <c r="B100" s="90"/>
      <c r="C100" s="90" t="str">
        <f t="shared" ref="C100:C105" si="8">+D100</f>
        <v>3.3.1</v>
      </c>
      <c r="D100" s="91" t="s">
        <v>1700</v>
      </c>
      <c r="E100" s="91" t="s">
        <v>1701</v>
      </c>
      <c r="F100" s="92">
        <f t="shared" si="4"/>
        <v>5</v>
      </c>
      <c r="G100" s="93" t="s">
        <v>1871</v>
      </c>
    </row>
    <row r="101" spans="1:7" ht="15" customHeight="1">
      <c r="A101" s="89"/>
      <c r="B101" s="90"/>
      <c r="C101" s="90" t="str">
        <f t="shared" si="8"/>
        <v>3.3.2</v>
      </c>
      <c r="D101" s="91" t="s">
        <v>1702</v>
      </c>
      <c r="E101" s="91" t="s">
        <v>1703</v>
      </c>
      <c r="F101" s="92">
        <f t="shared" si="4"/>
        <v>5</v>
      </c>
      <c r="G101" s="93" t="s">
        <v>1872</v>
      </c>
    </row>
    <row r="102" spans="1:7" ht="15" customHeight="1">
      <c r="A102" s="89"/>
      <c r="B102" s="90"/>
      <c r="C102" s="90" t="str">
        <f t="shared" si="8"/>
        <v>3.3.3</v>
      </c>
      <c r="D102" s="91" t="s">
        <v>1704</v>
      </c>
      <c r="E102" s="91" t="s">
        <v>1705</v>
      </c>
      <c r="F102" s="92">
        <f t="shared" si="4"/>
        <v>5</v>
      </c>
      <c r="G102" s="93" t="s">
        <v>1873</v>
      </c>
    </row>
    <row r="103" spans="1:7" ht="15" customHeight="1">
      <c r="A103" s="89"/>
      <c r="B103" s="90"/>
      <c r="C103" s="90" t="str">
        <f t="shared" si="8"/>
        <v>3.3.4</v>
      </c>
      <c r="D103" s="91" t="s">
        <v>1706</v>
      </c>
      <c r="E103" s="91" t="s">
        <v>1707</v>
      </c>
      <c r="F103" s="92">
        <f t="shared" si="4"/>
        <v>5</v>
      </c>
      <c r="G103" s="93" t="s">
        <v>1874</v>
      </c>
    </row>
    <row r="104" spans="1:7" ht="15" customHeight="1">
      <c r="A104" s="89"/>
      <c r="B104" s="90"/>
      <c r="C104" s="90" t="str">
        <f t="shared" si="8"/>
        <v>3.3.5</v>
      </c>
      <c r="D104" s="91" t="s">
        <v>1708</v>
      </c>
      <c r="E104" s="91" t="s">
        <v>1709</v>
      </c>
      <c r="F104" s="92">
        <f t="shared" si="4"/>
        <v>5</v>
      </c>
      <c r="G104" s="93" t="s">
        <v>1875</v>
      </c>
    </row>
    <row r="105" spans="1:7" ht="15" customHeight="1">
      <c r="A105" s="89"/>
      <c r="B105" s="90"/>
      <c r="C105" s="90" t="str">
        <f t="shared" si="8"/>
        <v>3.3.6</v>
      </c>
      <c r="D105" s="91" t="s">
        <v>1710</v>
      </c>
      <c r="E105" s="91" t="s">
        <v>1711</v>
      </c>
      <c r="F105" s="92">
        <f t="shared" si="4"/>
        <v>5</v>
      </c>
      <c r="G105" s="93" t="s">
        <v>1876</v>
      </c>
    </row>
    <row r="106" spans="1:7" ht="15" customHeight="1">
      <c r="A106" s="84"/>
      <c r="B106" s="85">
        <f>+D106</f>
        <v>3.4</v>
      </c>
      <c r="C106" s="85"/>
      <c r="D106" s="86">
        <v>3.4</v>
      </c>
      <c r="E106" s="86" t="s">
        <v>17</v>
      </c>
      <c r="F106" s="87">
        <f t="shared" si="4"/>
        <v>3</v>
      </c>
      <c r="G106" s="88" t="s">
        <v>1877</v>
      </c>
    </row>
    <row r="107" spans="1:7" ht="15" customHeight="1">
      <c r="A107" s="89"/>
      <c r="B107" s="90"/>
      <c r="C107" s="90" t="str">
        <f>+D107</f>
        <v>3.4.1</v>
      </c>
      <c r="D107" s="91" t="s">
        <v>1712</v>
      </c>
      <c r="E107" s="91" t="s">
        <v>1713</v>
      </c>
      <c r="F107" s="92">
        <f t="shared" si="4"/>
        <v>5</v>
      </c>
      <c r="G107" s="93" t="s">
        <v>1878</v>
      </c>
    </row>
    <row r="108" spans="1:7" ht="15" customHeight="1">
      <c r="A108" s="89"/>
      <c r="B108" s="90"/>
      <c r="C108" s="90" t="str">
        <f>+D108</f>
        <v>3.4.2</v>
      </c>
      <c r="D108" s="91" t="s">
        <v>1714</v>
      </c>
      <c r="E108" s="91" t="s">
        <v>1715</v>
      </c>
      <c r="F108" s="92">
        <f t="shared" si="4"/>
        <v>5</v>
      </c>
      <c r="G108" s="93" t="s">
        <v>1879</v>
      </c>
    </row>
    <row r="109" spans="1:7" ht="15" customHeight="1">
      <c r="A109" s="89"/>
      <c r="B109" s="90"/>
      <c r="C109" s="90" t="str">
        <f>+D109</f>
        <v>3.4.3</v>
      </c>
      <c r="D109" s="91" t="s">
        <v>1716</v>
      </c>
      <c r="E109" s="91" t="s">
        <v>1717</v>
      </c>
      <c r="F109" s="92">
        <f t="shared" si="4"/>
        <v>5</v>
      </c>
      <c r="G109" s="93" t="s">
        <v>1880</v>
      </c>
    </row>
    <row r="110" spans="1:7" ht="15" customHeight="1">
      <c r="A110" s="84"/>
      <c r="B110" s="85">
        <f>+D110</f>
        <v>3.5</v>
      </c>
      <c r="C110" s="85"/>
      <c r="D110" s="86">
        <v>3.5</v>
      </c>
      <c r="E110" s="86" t="s">
        <v>18</v>
      </c>
      <c r="F110" s="87">
        <f t="shared" si="4"/>
        <v>3</v>
      </c>
      <c r="G110" s="88" t="s">
        <v>1881</v>
      </c>
    </row>
    <row r="111" spans="1:7" ht="15" customHeight="1">
      <c r="A111" s="89"/>
      <c r="B111" s="90"/>
      <c r="C111" s="90" t="str">
        <f t="shared" ref="C111:C116" si="9">+D111</f>
        <v>3.5.1</v>
      </c>
      <c r="D111" s="91" t="s">
        <v>1718</v>
      </c>
      <c r="E111" s="91" t="s">
        <v>1719</v>
      </c>
      <c r="F111" s="92">
        <f t="shared" si="4"/>
        <v>5</v>
      </c>
      <c r="G111" s="93" t="s">
        <v>1882</v>
      </c>
    </row>
    <row r="112" spans="1:7" ht="15" customHeight="1">
      <c r="A112" s="89"/>
      <c r="B112" s="90"/>
      <c r="C112" s="90" t="str">
        <f t="shared" si="9"/>
        <v>3.5.2</v>
      </c>
      <c r="D112" s="91" t="s">
        <v>1720</v>
      </c>
      <c r="E112" s="91" t="s">
        <v>1721</v>
      </c>
      <c r="F112" s="92">
        <f t="shared" si="4"/>
        <v>5</v>
      </c>
      <c r="G112" s="93" t="s">
        <v>1883</v>
      </c>
    </row>
    <row r="113" spans="1:7" ht="15" customHeight="1">
      <c r="A113" s="89"/>
      <c r="B113" s="90"/>
      <c r="C113" s="90" t="str">
        <f t="shared" si="9"/>
        <v>3.5.3</v>
      </c>
      <c r="D113" s="91" t="s">
        <v>1722</v>
      </c>
      <c r="E113" s="91" t="s">
        <v>1723</v>
      </c>
      <c r="F113" s="92">
        <f t="shared" si="4"/>
        <v>5</v>
      </c>
      <c r="G113" s="93" t="s">
        <v>1884</v>
      </c>
    </row>
    <row r="114" spans="1:7" ht="15" customHeight="1">
      <c r="A114" s="89"/>
      <c r="B114" s="90"/>
      <c r="C114" s="90" t="str">
        <f t="shared" si="9"/>
        <v>3.5.4</v>
      </c>
      <c r="D114" s="91" t="s">
        <v>1724</v>
      </c>
      <c r="E114" s="91" t="s">
        <v>1725</v>
      </c>
      <c r="F114" s="92">
        <f t="shared" si="4"/>
        <v>5</v>
      </c>
      <c r="G114" s="93" t="s">
        <v>1885</v>
      </c>
    </row>
    <row r="115" spans="1:7" ht="15" customHeight="1">
      <c r="A115" s="89"/>
      <c r="B115" s="90"/>
      <c r="C115" s="90" t="str">
        <f t="shared" si="9"/>
        <v>3.5.5</v>
      </c>
      <c r="D115" s="91" t="s">
        <v>1726</v>
      </c>
      <c r="E115" s="91" t="s">
        <v>1727</v>
      </c>
      <c r="F115" s="92">
        <f t="shared" si="4"/>
        <v>5</v>
      </c>
      <c r="G115" s="93" t="s">
        <v>1886</v>
      </c>
    </row>
    <row r="116" spans="1:7" ht="15" customHeight="1">
      <c r="A116" s="89"/>
      <c r="B116" s="90"/>
      <c r="C116" s="90" t="str">
        <f t="shared" si="9"/>
        <v>3.5.6</v>
      </c>
      <c r="D116" s="91" t="s">
        <v>1728</v>
      </c>
      <c r="E116" s="91" t="s">
        <v>1729</v>
      </c>
      <c r="F116" s="92">
        <f t="shared" si="4"/>
        <v>5</v>
      </c>
      <c r="G116" s="93" t="s">
        <v>1887</v>
      </c>
    </row>
    <row r="117" spans="1:7" ht="15" customHeight="1">
      <c r="A117" s="84"/>
      <c r="B117" s="85">
        <f>+D117</f>
        <v>3.6</v>
      </c>
      <c r="C117" s="85"/>
      <c r="D117" s="86">
        <v>3.6</v>
      </c>
      <c r="E117" s="86" t="s">
        <v>19</v>
      </c>
      <c r="F117" s="87">
        <f t="shared" si="4"/>
        <v>3</v>
      </c>
      <c r="G117" s="88" t="s">
        <v>1888</v>
      </c>
    </row>
    <row r="118" spans="1:7" ht="15" customHeight="1">
      <c r="A118" s="89"/>
      <c r="B118" s="90"/>
      <c r="C118" s="90" t="str">
        <f>+D118</f>
        <v>3.6.1</v>
      </c>
      <c r="D118" s="91" t="s">
        <v>1730</v>
      </c>
      <c r="E118" s="91" t="s">
        <v>1731</v>
      </c>
      <c r="F118" s="92">
        <f t="shared" si="4"/>
        <v>5</v>
      </c>
      <c r="G118" s="93" t="s">
        <v>1889</v>
      </c>
    </row>
    <row r="119" spans="1:7" ht="15" customHeight="1">
      <c r="A119" s="84"/>
      <c r="B119" s="85">
        <f>+D119</f>
        <v>3.7</v>
      </c>
      <c r="C119" s="85"/>
      <c r="D119" s="86">
        <v>3.7</v>
      </c>
      <c r="E119" s="86" t="s">
        <v>20</v>
      </c>
      <c r="F119" s="87">
        <f t="shared" si="4"/>
        <v>3</v>
      </c>
      <c r="G119" s="88" t="s">
        <v>1890</v>
      </c>
    </row>
    <row r="120" spans="1:7" ht="15" customHeight="1">
      <c r="A120" s="89"/>
      <c r="B120" s="90"/>
      <c r="C120" s="90" t="str">
        <f>+D120</f>
        <v>3.7.1</v>
      </c>
      <c r="D120" s="91" t="s">
        <v>1732</v>
      </c>
      <c r="E120" s="91" t="s">
        <v>1733</v>
      </c>
      <c r="F120" s="92">
        <f t="shared" si="4"/>
        <v>5</v>
      </c>
      <c r="G120" s="93" t="s">
        <v>1891</v>
      </c>
    </row>
    <row r="121" spans="1:7" ht="15" customHeight="1">
      <c r="A121" s="89"/>
      <c r="B121" s="90"/>
      <c r="C121" s="90" t="str">
        <f>+D121</f>
        <v>3.7.2</v>
      </c>
      <c r="D121" s="91" t="s">
        <v>1734</v>
      </c>
      <c r="E121" s="91" t="s">
        <v>1735</v>
      </c>
      <c r="F121" s="92">
        <f t="shared" si="4"/>
        <v>5</v>
      </c>
      <c r="G121" s="93" t="s">
        <v>1892</v>
      </c>
    </row>
    <row r="122" spans="1:7" ht="15" customHeight="1">
      <c r="A122" s="84"/>
      <c r="B122" s="85">
        <f>+D122</f>
        <v>3.8</v>
      </c>
      <c r="C122" s="85"/>
      <c r="D122" s="86">
        <v>3.8</v>
      </c>
      <c r="E122" s="86" t="s">
        <v>1736</v>
      </c>
      <c r="F122" s="87">
        <f t="shared" si="4"/>
        <v>3</v>
      </c>
      <c r="G122" s="88" t="s">
        <v>1893</v>
      </c>
    </row>
    <row r="123" spans="1:7" ht="15" customHeight="1">
      <c r="A123" s="89"/>
      <c r="B123" s="90"/>
      <c r="C123" s="90" t="str">
        <f>+D123</f>
        <v>3.8.1</v>
      </c>
      <c r="D123" s="91" t="s">
        <v>1737</v>
      </c>
      <c r="E123" s="91" t="s">
        <v>1738</v>
      </c>
      <c r="F123" s="92">
        <f t="shared" si="4"/>
        <v>5</v>
      </c>
      <c r="G123" s="93" t="s">
        <v>1894</v>
      </c>
    </row>
    <row r="124" spans="1:7" ht="15" customHeight="1">
      <c r="A124" s="89"/>
      <c r="B124" s="90"/>
      <c r="C124" s="90" t="str">
        <f>+D124</f>
        <v>3.8.2</v>
      </c>
      <c r="D124" s="91" t="s">
        <v>1739</v>
      </c>
      <c r="E124" s="91" t="s">
        <v>1740</v>
      </c>
      <c r="F124" s="92">
        <f t="shared" si="4"/>
        <v>5</v>
      </c>
      <c r="G124" s="93" t="s">
        <v>1895</v>
      </c>
    </row>
    <row r="125" spans="1:7" ht="15" customHeight="1">
      <c r="A125" s="89"/>
      <c r="B125" s="90"/>
      <c r="C125" s="90" t="str">
        <f>+D125</f>
        <v>3.8.3</v>
      </c>
      <c r="D125" s="91" t="s">
        <v>1741</v>
      </c>
      <c r="E125" s="91" t="s">
        <v>1742</v>
      </c>
      <c r="F125" s="92">
        <f t="shared" si="4"/>
        <v>5</v>
      </c>
      <c r="G125" s="93" t="s">
        <v>1896</v>
      </c>
    </row>
    <row r="126" spans="1:7" ht="15" customHeight="1">
      <c r="A126" s="89"/>
      <c r="B126" s="90"/>
      <c r="C126" s="90" t="str">
        <f>+D126</f>
        <v>3.8.4</v>
      </c>
      <c r="D126" s="91" t="s">
        <v>1743</v>
      </c>
      <c r="E126" s="91" t="s">
        <v>1744</v>
      </c>
      <c r="F126" s="92">
        <f t="shared" si="4"/>
        <v>5</v>
      </c>
      <c r="G126" s="93" t="s">
        <v>1897</v>
      </c>
    </row>
    <row r="127" spans="1:7" ht="15" customHeight="1">
      <c r="A127" s="84"/>
      <c r="B127" s="85">
        <f>+D127</f>
        <v>3.9</v>
      </c>
      <c r="C127" s="85"/>
      <c r="D127" s="86">
        <v>3.9</v>
      </c>
      <c r="E127" s="86" t="s">
        <v>21</v>
      </c>
      <c r="F127" s="87">
        <f t="shared" si="4"/>
        <v>3</v>
      </c>
      <c r="G127" s="88" t="s">
        <v>1898</v>
      </c>
    </row>
    <row r="128" spans="1:7" ht="15" customHeight="1">
      <c r="A128" s="89"/>
      <c r="B128" s="90"/>
      <c r="C128" s="90" t="str">
        <f>+D128</f>
        <v>3.9.1</v>
      </c>
      <c r="D128" s="91" t="s">
        <v>1745</v>
      </c>
      <c r="E128" s="91" t="s">
        <v>1746</v>
      </c>
      <c r="F128" s="92">
        <f t="shared" si="4"/>
        <v>5</v>
      </c>
      <c r="G128" s="93" t="s">
        <v>1899</v>
      </c>
    </row>
    <row r="129" spans="1:7" ht="15" customHeight="1">
      <c r="A129" s="89"/>
      <c r="B129" s="90"/>
      <c r="C129" s="90" t="str">
        <f>+D129</f>
        <v>3.9.2</v>
      </c>
      <c r="D129" s="91" t="s">
        <v>1747</v>
      </c>
      <c r="E129" s="91" t="s">
        <v>1748</v>
      </c>
      <c r="F129" s="92">
        <f t="shared" si="4"/>
        <v>5</v>
      </c>
      <c r="G129" s="93" t="s">
        <v>1900</v>
      </c>
    </row>
    <row r="130" spans="1:7" ht="15" customHeight="1">
      <c r="A130" s="89"/>
      <c r="B130" s="90"/>
      <c r="C130" s="90" t="str">
        <f>+D130</f>
        <v>3.9.3</v>
      </c>
      <c r="D130" s="91" t="s">
        <v>1749</v>
      </c>
      <c r="E130" s="91" t="s">
        <v>1750</v>
      </c>
      <c r="F130" s="92">
        <f t="shared" si="4"/>
        <v>5</v>
      </c>
      <c r="G130" s="93" t="s">
        <v>1901</v>
      </c>
    </row>
    <row r="131" spans="1:7" ht="15" customHeight="1">
      <c r="A131" s="79">
        <f>+D131</f>
        <v>4</v>
      </c>
      <c r="B131" s="80"/>
      <c r="C131" s="80"/>
      <c r="D131" s="81">
        <v>4</v>
      </c>
      <c r="E131" s="80" t="s">
        <v>1771</v>
      </c>
      <c r="F131" s="82">
        <f t="shared" ref="F131:F145" si="10">LEN(D131)</f>
        <v>1</v>
      </c>
      <c r="G131" s="83" t="s">
        <v>1902</v>
      </c>
    </row>
    <row r="132" spans="1:7" ht="15" customHeight="1">
      <c r="A132" s="84"/>
      <c r="B132" s="85">
        <f>+D132</f>
        <v>4.0999999999999996</v>
      </c>
      <c r="C132" s="85"/>
      <c r="D132" s="86">
        <v>4.0999999999999996</v>
      </c>
      <c r="E132" s="86" t="s">
        <v>22</v>
      </c>
      <c r="F132" s="87">
        <f t="shared" si="10"/>
        <v>3</v>
      </c>
      <c r="G132" s="88" t="s">
        <v>1903</v>
      </c>
    </row>
    <row r="133" spans="1:7" ht="15" customHeight="1">
      <c r="A133" s="89"/>
      <c r="B133" s="90"/>
      <c r="C133" s="90" t="str">
        <f>+D133</f>
        <v>4.1.1</v>
      </c>
      <c r="D133" s="91" t="s">
        <v>1751</v>
      </c>
      <c r="E133" s="91" t="s">
        <v>1752</v>
      </c>
      <c r="F133" s="92">
        <f t="shared" si="10"/>
        <v>5</v>
      </c>
      <c r="G133" s="93" t="s">
        <v>1904</v>
      </c>
    </row>
    <row r="134" spans="1:7" ht="15" customHeight="1">
      <c r="A134" s="89"/>
      <c r="B134" s="90"/>
      <c r="C134" s="90" t="str">
        <f>+D134</f>
        <v>4.1.2</v>
      </c>
      <c r="D134" s="91" t="s">
        <v>1753</v>
      </c>
      <c r="E134" s="91" t="s">
        <v>1754</v>
      </c>
      <c r="F134" s="92">
        <f t="shared" si="10"/>
        <v>5</v>
      </c>
      <c r="G134" s="93" t="s">
        <v>1905</v>
      </c>
    </row>
    <row r="135" spans="1:7" ht="15" customHeight="1">
      <c r="A135" s="84"/>
      <c r="B135" s="85">
        <f>+D135</f>
        <v>4.2</v>
      </c>
      <c r="C135" s="85"/>
      <c r="D135" s="86">
        <v>4.2</v>
      </c>
      <c r="E135" s="86" t="s">
        <v>23</v>
      </c>
      <c r="F135" s="87">
        <f t="shared" si="10"/>
        <v>3</v>
      </c>
      <c r="G135" s="88" t="s">
        <v>1906</v>
      </c>
    </row>
    <row r="136" spans="1:7" ht="15" customHeight="1">
      <c r="A136" s="89"/>
      <c r="B136" s="90"/>
      <c r="C136" s="90" t="str">
        <f>+D136</f>
        <v>4.2.1</v>
      </c>
      <c r="D136" s="91" t="s">
        <v>1755</v>
      </c>
      <c r="E136" s="91" t="s">
        <v>1756</v>
      </c>
      <c r="F136" s="92">
        <f t="shared" si="10"/>
        <v>5</v>
      </c>
      <c r="G136" s="93" t="s">
        <v>1907</v>
      </c>
    </row>
    <row r="137" spans="1:7" ht="15" customHeight="1">
      <c r="A137" s="89"/>
      <c r="B137" s="90"/>
      <c r="C137" s="90" t="str">
        <f>+D137</f>
        <v>4.2.2</v>
      </c>
      <c r="D137" s="91" t="s">
        <v>1757</v>
      </c>
      <c r="E137" s="91" t="s">
        <v>1758</v>
      </c>
      <c r="F137" s="92">
        <f t="shared" si="10"/>
        <v>5</v>
      </c>
      <c r="G137" s="93" t="s">
        <v>1908</v>
      </c>
    </row>
    <row r="138" spans="1:7" ht="15" customHeight="1">
      <c r="A138" s="89"/>
      <c r="B138" s="90"/>
      <c r="C138" s="90" t="str">
        <f>+D138</f>
        <v>4.2.3</v>
      </c>
      <c r="D138" s="91" t="s">
        <v>1759</v>
      </c>
      <c r="E138" s="91" t="s">
        <v>1760</v>
      </c>
      <c r="F138" s="92">
        <f t="shared" si="10"/>
        <v>5</v>
      </c>
      <c r="G138" s="93" t="s">
        <v>1909</v>
      </c>
    </row>
    <row r="139" spans="1:7" ht="15" customHeight="1">
      <c r="A139" s="84"/>
      <c r="B139" s="85">
        <f>+D139</f>
        <v>4.3</v>
      </c>
      <c r="C139" s="85"/>
      <c r="D139" s="86">
        <v>4.3</v>
      </c>
      <c r="E139" s="86" t="s">
        <v>24</v>
      </c>
      <c r="F139" s="87">
        <f t="shared" si="10"/>
        <v>3</v>
      </c>
      <c r="G139" s="88" t="s">
        <v>1910</v>
      </c>
    </row>
    <row r="140" spans="1:7" ht="15" customHeight="1">
      <c r="A140" s="89"/>
      <c r="B140" s="90"/>
      <c r="C140" s="90" t="str">
        <f>+D140</f>
        <v>4.3.1</v>
      </c>
      <c r="D140" s="91" t="s">
        <v>1761</v>
      </c>
      <c r="E140" s="91" t="s">
        <v>1762</v>
      </c>
      <c r="F140" s="92">
        <f t="shared" si="10"/>
        <v>5</v>
      </c>
      <c r="G140" s="93" t="s">
        <v>1911</v>
      </c>
    </row>
    <row r="141" spans="1:7" ht="15" customHeight="1">
      <c r="A141" s="89"/>
      <c r="B141" s="90"/>
      <c r="C141" s="90" t="str">
        <f>+D141</f>
        <v>4.3.2</v>
      </c>
      <c r="D141" s="91" t="s">
        <v>1763</v>
      </c>
      <c r="E141" s="91" t="s">
        <v>1764</v>
      </c>
      <c r="F141" s="92">
        <f t="shared" si="10"/>
        <v>5</v>
      </c>
      <c r="G141" s="93" t="s">
        <v>1912</v>
      </c>
    </row>
    <row r="142" spans="1:7" ht="15" customHeight="1">
      <c r="A142" s="89"/>
      <c r="B142" s="90"/>
      <c r="C142" s="90" t="str">
        <f>+D142</f>
        <v>4.3.3</v>
      </c>
      <c r="D142" s="91" t="s">
        <v>1765</v>
      </c>
      <c r="E142" s="91" t="s">
        <v>1766</v>
      </c>
      <c r="F142" s="92">
        <f t="shared" si="10"/>
        <v>5</v>
      </c>
      <c r="G142" s="93" t="s">
        <v>1913</v>
      </c>
    </row>
    <row r="143" spans="1:7" ht="15" customHeight="1">
      <c r="A143" s="89"/>
      <c r="B143" s="90"/>
      <c r="C143" s="90" t="str">
        <f>+D143</f>
        <v>4.3.4</v>
      </c>
      <c r="D143" s="91" t="s">
        <v>1767</v>
      </c>
      <c r="E143" s="91" t="s">
        <v>1768</v>
      </c>
      <c r="F143" s="92">
        <f t="shared" si="10"/>
        <v>5</v>
      </c>
      <c r="G143" s="93" t="s">
        <v>1914</v>
      </c>
    </row>
    <row r="144" spans="1:7" ht="15" customHeight="1">
      <c r="A144" s="84"/>
      <c r="B144" s="85">
        <f>+D144</f>
        <v>4.4000000000000004</v>
      </c>
      <c r="C144" s="85"/>
      <c r="D144" s="86">
        <v>4.4000000000000004</v>
      </c>
      <c r="E144" s="86" t="s">
        <v>25</v>
      </c>
      <c r="F144" s="87">
        <f t="shared" si="10"/>
        <v>3</v>
      </c>
      <c r="G144" s="88" t="s">
        <v>1915</v>
      </c>
    </row>
    <row r="145" spans="1:7" ht="15" customHeight="1">
      <c r="A145" s="89"/>
      <c r="B145" s="90"/>
      <c r="C145" s="90" t="str">
        <f>+D145</f>
        <v>4.4.1</v>
      </c>
      <c r="D145" s="91" t="s">
        <v>1769</v>
      </c>
      <c r="E145" s="91" t="s">
        <v>1770</v>
      </c>
      <c r="F145" s="92">
        <f t="shared" si="10"/>
        <v>5</v>
      </c>
      <c r="G145" s="93" t="s">
        <v>1915</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521" activePane="bottomLeft" state="frozen"/>
      <selection pane="bottomLeft" activeCell="F552" sqref="F552"/>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60.140625" style="24" customWidth="1"/>
    <col min="7" max="8" width="0" style="24" hidden="1" customWidth="1"/>
    <col min="9" max="9" width="97.7109375" style="16" customWidth="1"/>
    <col min="10" max="16384" width="11.42578125" style="16"/>
  </cols>
  <sheetData>
    <row r="1" spans="1:9" ht="15">
      <c r="B1" s="384" t="s">
        <v>30</v>
      </c>
      <c r="C1" s="384"/>
      <c r="D1" s="384"/>
      <c r="E1" s="384"/>
      <c r="F1" s="384"/>
    </row>
    <row r="2" spans="1:9">
      <c r="B2" s="385" t="s">
        <v>31</v>
      </c>
      <c r="C2" s="386"/>
      <c r="D2" s="386"/>
      <c r="E2" s="387"/>
      <c r="F2" s="388"/>
    </row>
    <row r="3" spans="1:9">
      <c r="B3" s="389" t="s">
        <v>32</v>
      </c>
      <c r="C3" s="390"/>
      <c r="D3" s="390"/>
      <c r="E3" s="391"/>
      <c r="F3" s="392"/>
    </row>
    <row r="4" spans="1:9">
      <c r="B4" s="389" t="s">
        <v>33</v>
      </c>
      <c r="C4" s="390"/>
      <c r="D4" s="390"/>
      <c r="E4" s="390"/>
      <c r="F4" s="393"/>
    </row>
    <row r="5" spans="1:9">
      <c r="B5" s="389" t="s">
        <v>34</v>
      </c>
      <c r="C5" s="390"/>
      <c r="D5" s="390"/>
      <c r="E5" s="391"/>
      <c r="F5" s="392"/>
    </row>
    <row r="6" spans="1:9">
      <c r="B6" s="394" t="s">
        <v>35</v>
      </c>
      <c r="C6" s="395"/>
      <c r="D6" s="395"/>
      <c r="E6" s="396"/>
      <c r="F6" s="397"/>
    </row>
    <row r="7" spans="1:9">
      <c r="B7" s="27"/>
      <c r="C7" s="27"/>
      <c r="D7" s="27"/>
      <c r="E7" s="28"/>
    </row>
    <row r="8" spans="1:9">
      <c r="B8" s="29">
        <f>COUNT(B11:B801)</f>
        <v>9</v>
      </c>
      <c r="C8" s="29">
        <f>COUNT(C11:C801)</f>
        <v>62</v>
      </c>
      <c r="D8" s="29">
        <f>COUNT(D11:D801)</f>
        <v>345</v>
      </c>
      <c r="E8" s="29">
        <f>COUNT(E11:E801)</f>
        <v>375</v>
      </c>
    </row>
    <row r="9" spans="1:9">
      <c r="B9" s="398" t="s">
        <v>36</v>
      </c>
      <c r="C9" s="399" t="s">
        <v>37</v>
      </c>
      <c r="D9" s="380" t="s">
        <v>487</v>
      </c>
      <c r="E9" s="381"/>
      <c r="F9" s="382" t="s">
        <v>488</v>
      </c>
      <c r="I9" s="382" t="s">
        <v>0</v>
      </c>
    </row>
    <row r="10" spans="1:9" ht="24">
      <c r="A10" s="16" t="s">
        <v>1448</v>
      </c>
      <c r="B10" s="398"/>
      <c r="C10" s="399"/>
      <c r="D10" s="30" t="s">
        <v>38</v>
      </c>
      <c r="E10" s="30" t="s">
        <v>39</v>
      </c>
      <c r="F10" s="383"/>
      <c r="I10" s="383"/>
    </row>
    <row r="11" spans="1:9" ht="12.75" customHeight="1">
      <c r="A11" s="16">
        <v>1</v>
      </c>
      <c r="B11" s="36">
        <v>1000</v>
      </c>
      <c r="C11" s="37"/>
      <c r="D11" s="37"/>
      <c r="E11" s="36"/>
      <c r="F11" s="25" t="s">
        <v>40</v>
      </c>
      <c r="G11" s="12">
        <v>1000</v>
      </c>
      <c r="H11" s="11" t="s">
        <v>395</v>
      </c>
      <c r="I11" s="40" t="s">
        <v>396</v>
      </c>
    </row>
    <row r="12" spans="1:9" ht="15" hidden="1">
      <c r="A12" s="16">
        <v>2</v>
      </c>
      <c r="B12" s="38"/>
      <c r="C12" s="39">
        <v>1100</v>
      </c>
      <c r="D12" s="39"/>
      <c r="E12" s="39"/>
      <c r="F12" s="26" t="s">
        <v>41</v>
      </c>
      <c r="G12" s="12">
        <v>1100</v>
      </c>
      <c r="H12" s="11" t="s">
        <v>397</v>
      </c>
      <c r="I12" s="41" t="s">
        <v>398</v>
      </c>
    </row>
    <row r="13" spans="1:9" ht="15" hidden="1">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hidden="1">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hidden="1">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hidden="1">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15" hidden="1">
      <c r="A21" s="16">
        <v>11</v>
      </c>
      <c r="B21" s="38"/>
      <c r="C21" s="39">
        <v>1200</v>
      </c>
      <c r="D21" s="39"/>
      <c r="E21" s="39"/>
      <c r="F21" s="26" t="s">
        <v>47</v>
      </c>
      <c r="G21" s="12">
        <v>1200</v>
      </c>
      <c r="H21" s="11" t="s">
        <v>407</v>
      </c>
      <c r="I21" s="41" t="s">
        <v>408</v>
      </c>
    </row>
    <row r="22" spans="1:9" ht="48" hidden="1">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hidden="1">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hidden="1">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hidden="1">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hidden="1">
      <c r="A31" s="16">
        <v>21</v>
      </c>
      <c r="B31" s="38"/>
      <c r="C31" s="39">
        <v>1300</v>
      </c>
      <c r="D31" s="39"/>
      <c r="E31" s="39"/>
      <c r="F31" s="26" t="s">
        <v>56</v>
      </c>
      <c r="G31" s="12">
        <v>1300</v>
      </c>
      <c r="H31" s="11" t="s">
        <v>417</v>
      </c>
      <c r="I31" s="41" t="s">
        <v>418</v>
      </c>
    </row>
    <row r="32" spans="1:9" ht="24" hidden="1">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hidden="1">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hidden="1">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hidden="1">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hidden="1">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hidden="1">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hidden="1">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hidden="1">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hidden="1">
      <c r="A52" s="16">
        <v>42</v>
      </c>
      <c r="B52" s="38"/>
      <c r="C52" s="39">
        <v>1400</v>
      </c>
      <c r="D52" s="39"/>
      <c r="E52" s="39"/>
      <c r="F52" s="26" t="s">
        <v>74</v>
      </c>
      <c r="G52" s="12">
        <v>1400</v>
      </c>
      <c r="H52" s="11" t="s">
        <v>434</v>
      </c>
      <c r="I52" s="41" t="s">
        <v>435</v>
      </c>
    </row>
    <row r="53" spans="1:9" ht="24" hidden="1">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hidden="1">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hidden="1">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hidden="1">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hidden="1">
      <c r="A63" s="16">
        <v>53</v>
      </c>
      <c r="B63" s="38"/>
      <c r="C63" s="39">
        <v>1500</v>
      </c>
      <c r="D63" s="39"/>
      <c r="E63" s="39"/>
      <c r="F63" s="26" t="s">
        <v>85</v>
      </c>
      <c r="G63" s="12">
        <v>1500</v>
      </c>
      <c r="H63" s="11" t="s">
        <v>443</v>
      </c>
      <c r="I63" s="41" t="s">
        <v>444</v>
      </c>
    </row>
    <row r="64" spans="1:9" ht="48" hidden="1">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hidden="1">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hidden="1">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hidden="1">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hidden="1">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hidden="1">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hidden="1">
      <c r="A81" s="16">
        <v>71</v>
      </c>
      <c r="B81" s="38"/>
      <c r="C81" s="39">
        <v>1600</v>
      </c>
      <c r="D81" s="39"/>
      <c r="E81" s="39"/>
      <c r="F81" s="26" t="s">
        <v>101</v>
      </c>
      <c r="G81" s="12">
        <v>1600</v>
      </c>
      <c r="H81" s="11" t="s">
        <v>457</v>
      </c>
      <c r="I81" s="41" t="s">
        <v>458</v>
      </c>
    </row>
    <row r="82" spans="1:9" ht="84" hidden="1">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hidden="1">
      <c r="A86" s="16">
        <v>76</v>
      </c>
      <c r="B86" s="38"/>
      <c r="C86" s="39">
        <v>1700</v>
      </c>
      <c r="D86" s="39"/>
      <c r="E86" s="39"/>
      <c r="F86" s="26" t="s">
        <v>106</v>
      </c>
      <c r="G86" s="12">
        <v>1700</v>
      </c>
      <c r="H86" s="11" t="s">
        <v>958</v>
      </c>
      <c r="I86" s="41" t="s">
        <v>959</v>
      </c>
    </row>
    <row r="87" spans="1:9" ht="36" hidden="1">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hidden="1">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hidden="1">
      <c r="A92" s="16">
        <v>82</v>
      </c>
      <c r="B92" s="38"/>
      <c r="C92" s="39">
        <v>1800</v>
      </c>
      <c r="D92" s="39"/>
      <c r="E92" s="39"/>
      <c r="F92" s="26" t="s">
        <v>109</v>
      </c>
      <c r="G92" s="12">
        <v>1800</v>
      </c>
      <c r="H92" s="11" t="s">
        <v>964</v>
      </c>
      <c r="I92" s="41" t="s">
        <v>965</v>
      </c>
    </row>
    <row r="93" spans="1:9" ht="36" hidden="1">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hidden="1">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12.75" customHeight="1">
      <c r="A97" s="16">
        <v>87</v>
      </c>
      <c r="B97" s="36">
        <v>2000</v>
      </c>
      <c r="C97" s="37"/>
      <c r="D97" s="37"/>
      <c r="E97" s="36"/>
      <c r="F97" s="25" t="s">
        <v>112</v>
      </c>
      <c r="G97" s="12">
        <v>2000</v>
      </c>
      <c r="H97" s="11" t="s">
        <v>970</v>
      </c>
      <c r="I97" s="40" t="s">
        <v>971</v>
      </c>
    </row>
    <row r="98" spans="1:9" ht="48" hidden="1">
      <c r="A98" s="16">
        <v>88</v>
      </c>
      <c r="B98" s="38"/>
      <c r="C98" s="39">
        <v>2100</v>
      </c>
      <c r="D98" s="39"/>
      <c r="E98" s="39"/>
      <c r="F98" s="26" t="s">
        <v>113</v>
      </c>
      <c r="G98" s="12">
        <v>2100</v>
      </c>
      <c r="H98" s="11" t="s">
        <v>972</v>
      </c>
      <c r="I98" s="41" t="s">
        <v>973</v>
      </c>
    </row>
    <row r="99" spans="1:9" ht="60" hidden="1">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hidden="1">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hidden="1">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hidden="1">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hidden="1">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hidden="1">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hidden="1">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hidden="1">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hidden="1">
      <c r="A118" s="16">
        <v>108</v>
      </c>
      <c r="B118" s="38"/>
      <c r="C118" s="39">
        <v>2200</v>
      </c>
      <c r="D118" s="39"/>
      <c r="E118" s="39"/>
      <c r="F118" s="26" t="s">
        <v>124</v>
      </c>
      <c r="G118" s="12">
        <v>2200</v>
      </c>
      <c r="H118" s="11" t="s">
        <v>990</v>
      </c>
      <c r="I118" s="41" t="s">
        <v>991</v>
      </c>
    </row>
    <row r="119" spans="1:9" ht="96" hidden="1">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hidden="1">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hidden="1">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hidden="1">
      <c r="A127" s="16">
        <v>117</v>
      </c>
      <c r="B127" s="38"/>
      <c r="C127" s="39">
        <v>2300</v>
      </c>
      <c r="D127" s="39"/>
      <c r="E127" s="39"/>
      <c r="F127" s="26" t="s">
        <v>131</v>
      </c>
      <c r="G127" s="12">
        <v>2300</v>
      </c>
      <c r="H127" s="11" t="s">
        <v>998</v>
      </c>
      <c r="I127" s="41" t="s">
        <v>999</v>
      </c>
    </row>
    <row r="128" spans="1:9" ht="36" hidden="1">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hidden="1">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hidden="1">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hidden="1">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hidden="1">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hidden="1">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hidden="1">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hidden="1">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hidden="1">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hidden="1">
      <c r="A148" s="16">
        <v>138</v>
      </c>
      <c r="B148" s="38"/>
      <c r="C148" s="39">
        <v>2400</v>
      </c>
      <c r="D148" s="39"/>
      <c r="E148" s="39"/>
      <c r="F148" s="26" t="s">
        <v>152</v>
      </c>
      <c r="G148" s="12">
        <v>2400</v>
      </c>
      <c r="H148" s="11" t="s">
        <v>518</v>
      </c>
      <c r="I148" s="41" t="s">
        <v>519</v>
      </c>
    </row>
    <row r="149" spans="1:9" ht="48" hidden="1">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hidden="1">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hidden="1">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hidden="1">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hidden="1">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hidden="1">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hidden="1">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hidden="1">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hidden="1">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hidden="1">
      <c r="A167" s="16">
        <v>157</v>
      </c>
      <c r="B167" s="38"/>
      <c r="C167" s="39">
        <v>2500</v>
      </c>
      <c r="D167" s="39"/>
      <c r="E167" s="39"/>
      <c r="F167" s="26" t="s">
        <v>142</v>
      </c>
      <c r="G167" s="12">
        <v>2500</v>
      </c>
      <c r="H167" s="11" t="s">
        <v>538</v>
      </c>
      <c r="I167" s="41" t="s">
        <v>539</v>
      </c>
    </row>
    <row r="168" spans="1:9" ht="48" hidden="1">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hidden="1">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hidden="1">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hidden="1">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hidden="1">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hidden="1">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hidden="1">
      <c r="A181" s="16">
        <v>171</v>
      </c>
      <c r="B181" s="42"/>
      <c r="C181" s="43"/>
      <c r="D181" s="43">
        <v>2590</v>
      </c>
      <c r="E181" s="43"/>
      <c r="F181" s="44" t="s">
        <v>178</v>
      </c>
      <c r="G181" s="11">
        <v>2590</v>
      </c>
      <c r="H181" s="11" t="s">
        <v>552</v>
      </c>
      <c r="I181" s="45" t="s">
        <v>553</v>
      </c>
    </row>
    <row r="182" spans="1:9" ht="36" hidden="1">
      <c r="A182" s="16">
        <v>172</v>
      </c>
      <c r="B182" s="38"/>
      <c r="C182" s="39">
        <v>2600</v>
      </c>
      <c r="D182" s="39"/>
      <c r="E182" s="39"/>
      <c r="F182" s="26" t="s">
        <v>179</v>
      </c>
      <c r="G182" s="12">
        <v>2600</v>
      </c>
      <c r="H182" s="11" t="s">
        <v>554</v>
      </c>
      <c r="I182" s="41" t="s">
        <v>555</v>
      </c>
    </row>
    <row r="183" spans="1:9" ht="48" hidden="1">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hidden="1">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hidden="1">
      <c r="A189" s="16">
        <v>179</v>
      </c>
      <c r="B189" s="38"/>
      <c r="C189" s="39">
        <v>2700</v>
      </c>
      <c r="D189" s="39"/>
      <c r="E189" s="39"/>
      <c r="F189" s="26" t="s">
        <v>184</v>
      </c>
      <c r="G189" s="12">
        <v>2700</v>
      </c>
      <c r="H189" s="11" t="s">
        <v>560</v>
      </c>
      <c r="I189" s="41" t="s">
        <v>561</v>
      </c>
    </row>
    <row r="190" spans="1:9" ht="36" hidden="1">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hidden="1">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hidden="1">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hidden="1">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hidden="1">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hidden="1">
      <c r="A201" s="16">
        <v>191</v>
      </c>
      <c r="B201" s="38"/>
      <c r="C201" s="39">
        <v>2800</v>
      </c>
      <c r="D201" s="39"/>
      <c r="E201" s="39"/>
      <c r="F201" s="26" t="s">
        <v>192</v>
      </c>
      <c r="G201" s="12">
        <v>2800</v>
      </c>
      <c r="H201" s="11" t="s">
        <v>572</v>
      </c>
      <c r="I201" s="41" t="s">
        <v>573</v>
      </c>
    </row>
    <row r="202" spans="1:9" ht="24" hidden="1">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hidden="1">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hidden="1">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hidden="1">
      <c r="A208" s="16">
        <v>198</v>
      </c>
      <c r="B208" s="38"/>
      <c r="C208" s="39">
        <v>2900</v>
      </c>
      <c r="D208" s="39"/>
      <c r="E208" s="39"/>
      <c r="F208" s="26" t="s">
        <v>197</v>
      </c>
      <c r="G208" s="12">
        <v>2900</v>
      </c>
      <c r="H208" s="11" t="s">
        <v>580</v>
      </c>
      <c r="I208" s="41" t="s">
        <v>581</v>
      </c>
    </row>
    <row r="209" spans="1:9" ht="84" hidden="1">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hidden="1">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hidden="1">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hidden="1">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hidden="1">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hidden="1">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hidden="1">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hidden="1">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hidden="1">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12.75" customHeight="1">
      <c r="A228" s="16">
        <v>218</v>
      </c>
      <c r="B228" s="36">
        <v>3000</v>
      </c>
      <c r="C228" s="37"/>
      <c r="D228" s="37"/>
      <c r="E228" s="36"/>
      <c r="F228" s="25" t="s">
        <v>209</v>
      </c>
      <c r="G228" s="12">
        <v>3000</v>
      </c>
      <c r="H228" s="11" t="s">
        <v>600</v>
      </c>
      <c r="I228" s="40" t="s">
        <v>601</v>
      </c>
    </row>
    <row r="229" spans="1:9" ht="36" hidden="1">
      <c r="A229" s="16">
        <v>219</v>
      </c>
      <c r="B229" s="38"/>
      <c r="C229" s="39">
        <v>3100</v>
      </c>
      <c r="D229" s="39"/>
      <c r="E229" s="39"/>
      <c r="F229" s="26" t="s">
        <v>210</v>
      </c>
      <c r="G229" s="12">
        <v>3100</v>
      </c>
      <c r="H229" s="11" t="s">
        <v>602</v>
      </c>
      <c r="I229" s="41" t="s">
        <v>603</v>
      </c>
    </row>
    <row r="230" spans="1:9" ht="24" hidden="1">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hidden="1">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hidden="1">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hidden="1">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hidden="1">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hidden="1">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hidden="1">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hidden="1">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hidden="1">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hidden="1">
      <c r="A254" s="16">
        <v>244</v>
      </c>
      <c r="B254" s="38"/>
      <c r="C254" s="39">
        <v>3200</v>
      </c>
      <c r="D254" s="39"/>
      <c r="E254" s="39"/>
      <c r="F254" s="26" t="s">
        <v>231</v>
      </c>
      <c r="G254" s="12">
        <v>3200</v>
      </c>
      <c r="H254" s="11" t="s">
        <v>622</v>
      </c>
      <c r="I254" s="41" t="s">
        <v>623</v>
      </c>
    </row>
    <row r="255" spans="1:9" ht="15" hidden="1">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hidden="1">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hidden="1">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15" hidden="1">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hidden="1">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hidden="1">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hidden="1">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hidden="1">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hidden="1">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hidden="1">
      <c r="A277" s="16">
        <v>267</v>
      </c>
      <c r="B277" s="38"/>
      <c r="C277" s="39">
        <v>3300</v>
      </c>
      <c r="D277" s="39"/>
      <c r="E277" s="39"/>
      <c r="F277" s="26" t="s">
        <v>250</v>
      </c>
      <c r="G277" s="12">
        <v>3300</v>
      </c>
      <c r="H277" s="11" t="s">
        <v>1151</v>
      </c>
      <c r="I277" s="41" t="s">
        <v>1152</v>
      </c>
    </row>
    <row r="278" spans="1:9" ht="48" hidden="1">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hidden="1">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hidden="1">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hidden="1">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hidden="1">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hidden="1">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hidden="1">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hidden="1">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hidden="1">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hidden="1">
      <c r="A302" s="16">
        <v>292</v>
      </c>
      <c r="B302" s="38"/>
      <c r="C302" s="39">
        <v>3400</v>
      </c>
      <c r="D302" s="39"/>
      <c r="E302" s="39"/>
      <c r="F302" s="26" t="s">
        <v>634</v>
      </c>
      <c r="G302" s="12">
        <v>3400</v>
      </c>
      <c r="H302" s="11" t="s">
        <v>1171</v>
      </c>
      <c r="I302" s="41" t="s">
        <v>1172</v>
      </c>
    </row>
    <row r="303" spans="1:9" ht="48" hidden="1">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hidden="1">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hidden="1">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hidden="1">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hidden="1">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hidden="1">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hidden="1">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hidden="1">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hidden="1">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hidden="1">
      <c r="A322" s="16">
        <v>312</v>
      </c>
      <c r="B322" s="38"/>
      <c r="C322" s="39">
        <v>3500</v>
      </c>
      <c r="D322" s="39"/>
      <c r="E322" s="39"/>
      <c r="F322" s="26" t="s">
        <v>645</v>
      </c>
      <c r="G322" s="12">
        <v>3500</v>
      </c>
      <c r="H322" s="11" t="s">
        <v>892</v>
      </c>
      <c r="I322" s="41" t="s">
        <v>893</v>
      </c>
    </row>
    <row r="323" spans="1:9" ht="36" hidden="1">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hidden="1">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hidden="1">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hidden="1">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hidden="1">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hidden="1">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hidden="1">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hidden="1">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hidden="1">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hidden="1">
      <c r="A343" s="16">
        <v>333</v>
      </c>
      <c r="B343" s="38"/>
      <c r="C343" s="39">
        <v>3600</v>
      </c>
      <c r="D343" s="39"/>
      <c r="E343" s="39"/>
      <c r="F343" s="26" t="s">
        <v>661</v>
      </c>
      <c r="G343" s="12">
        <v>3600</v>
      </c>
      <c r="H343" s="11" t="s">
        <v>912</v>
      </c>
      <c r="I343" s="41" t="s">
        <v>913</v>
      </c>
    </row>
    <row r="344" spans="1:9" ht="84" hidden="1">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hidden="1">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hidden="1">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hidden="1">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hidden="1">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hidden="1">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hidden="1">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hidden="1">
      <c r="A361" s="16">
        <v>351</v>
      </c>
      <c r="B361" s="38"/>
      <c r="C361" s="39">
        <v>3700</v>
      </c>
      <c r="D361" s="39"/>
      <c r="E361" s="39"/>
      <c r="F361" s="26" t="s">
        <v>674</v>
      </c>
      <c r="G361" s="12">
        <v>3700</v>
      </c>
      <c r="H361" s="11" t="s">
        <v>926</v>
      </c>
      <c r="I361" s="41" t="s">
        <v>927</v>
      </c>
    </row>
    <row r="362" spans="1:9" ht="36" hidden="1">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hidden="1">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hidden="1">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hidden="1">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hidden="1">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hidden="1">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hidden="1">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hidden="1">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hidden="1">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hidden="1">
      <c r="A383" s="16">
        <v>373</v>
      </c>
      <c r="B383" s="38"/>
      <c r="C383" s="39">
        <v>3800</v>
      </c>
      <c r="D383" s="39"/>
      <c r="E383" s="39"/>
      <c r="F383" s="26" t="s">
        <v>693</v>
      </c>
      <c r="G383" s="12">
        <v>3800</v>
      </c>
      <c r="H383" s="11" t="s">
        <v>946</v>
      </c>
      <c r="I383" s="41" t="s">
        <v>947</v>
      </c>
    </row>
    <row r="384" spans="1:9" ht="72" hidden="1">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hidden="1">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hidden="1">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hidden="1">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hidden="1">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hidden="1">
      <c r="A398" s="16">
        <v>388</v>
      </c>
      <c r="B398" s="38"/>
      <c r="C398" s="39">
        <v>3900</v>
      </c>
      <c r="D398" s="39"/>
      <c r="E398" s="39"/>
      <c r="F398" s="26" t="s">
        <v>705</v>
      </c>
      <c r="G398" s="12">
        <v>3900</v>
      </c>
      <c r="H398" s="11" t="s">
        <v>1293</v>
      </c>
      <c r="I398" s="41" t="s">
        <v>1294</v>
      </c>
    </row>
    <row r="399" spans="1:9" ht="96" hidden="1">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hidden="1">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hidden="1">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hidden="1">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hidden="1">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hidden="1">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hidden="1">
      <c r="A412" s="16">
        <v>402</v>
      </c>
      <c r="B412" s="42"/>
      <c r="C412" s="43"/>
      <c r="D412" s="43">
        <v>3990</v>
      </c>
      <c r="E412" s="43"/>
      <c r="F412" s="44" t="s">
        <v>705</v>
      </c>
      <c r="G412" s="11">
        <v>3990</v>
      </c>
      <c r="H412" s="11" t="s">
        <v>1307</v>
      </c>
      <c r="I412" s="45" t="s">
        <v>1308</v>
      </c>
    </row>
    <row r="413" spans="1:9" ht="12.75" customHeight="1">
      <c r="A413" s="16">
        <v>403</v>
      </c>
      <c r="B413" s="36">
        <v>4000</v>
      </c>
      <c r="C413" s="37"/>
      <c r="D413" s="37"/>
      <c r="E413" s="36"/>
      <c r="F413" s="25" t="s">
        <v>715</v>
      </c>
      <c r="G413" s="12">
        <v>4000</v>
      </c>
      <c r="H413" s="11" t="s">
        <v>1309</v>
      </c>
      <c r="I413" s="40" t="s">
        <v>1310</v>
      </c>
    </row>
    <row r="414" spans="1:9" ht="24" hidden="1">
      <c r="A414" s="16">
        <v>404</v>
      </c>
      <c r="B414" s="38"/>
      <c r="C414" s="39">
        <v>4100</v>
      </c>
      <c r="D414" s="39"/>
      <c r="E414" s="39"/>
      <c r="F414" s="26" t="s">
        <v>716</v>
      </c>
      <c r="G414" s="12">
        <v>4100</v>
      </c>
      <c r="H414" s="11" t="s">
        <v>1311</v>
      </c>
      <c r="I414" s="41" t="s">
        <v>1312</v>
      </c>
    </row>
    <row r="415" spans="1:9" ht="24" hidden="1">
      <c r="A415" s="16">
        <v>405</v>
      </c>
      <c r="B415" s="42"/>
      <c r="C415" s="43"/>
      <c r="D415" s="43">
        <v>4110</v>
      </c>
      <c r="E415" s="43"/>
      <c r="F415" s="44" t="s">
        <v>717</v>
      </c>
      <c r="G415" s="11">
        <v>4110</v>
      </c>
      <c r="H415" s="11" t="s">
        <v>1313</v>
      </c>
      <c r="I415" s="45" t="s">
        <v>1314</v>
      </c>
    </row>
    <row r="416" spans="1:9" ht="24" hidden="1">
      <c r="A416" s="16">
        <v>406</v>
      </c>
      <c r="B416" s="42"/>
      <c r="C416" s="43"/>
      <c r="D416" s="43">
        <v>4120</v>
      </c>
      <c r="E416" s="43"/>
      <c r="F416" s="44" t="s">
        <v>718</v>
      </c>
      <c r="G416" s="11">
        <v>4120</v>
      </c>
      <c r="H416" s="11" t="s">
        <v>1315</v>
      </c>
      <c r="I416" s="45" t="s">
        <v>1316</v>
      </c>
    </row>
    <row r="417" spans="1:9" ht="24" hidden="1">
      <c r="A417" s="16">
        <v>407</v>
      </c>
      <c r="B417" s="42"/>
      <c r="C417" s="43"/>
      <c r="D417" s="43">
        <v>4130</v>
      </c>
      <c r="E417" s="43"/>
      <c r="F417" s="44" t="s">
        <v>719</v>
      </c>
      <c r="G417" s="11">
        <v>4130</v>
      </c>
      <c r="H417" s="11" t="s">
        <v>1317</v>
      </c>
      <c r="I417" s="45" t="s">
        <v>1318</v>
      </c>
    </row>
    <row r="418" spans="1:9" ht="24" hidden="1">
      <c r="A418" s="16">
        <v>408</v>
      </c>
      <c r="B418" s="42"/>
      <c r="C418" s="43"/>
      <c r="D418" s="43">
        <v>4140</v>
      </c>
      <c r="E418" s="43"/>
      <c r="F418" s="44" t="s">
        <v>720</v>
      </c>
      <c r="G418" s="11">
        <v>4140</v>
      </c>
      <c r="H418" s="11" t="s">
        <v>1319</v>
      </c>
      <c r="I418" s="45" t="s">
        <v>1320</v>
      </c>
    </row>
    <row r="419" spans="1:9" ht="84" hidden="1">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hidden="1">
      <c r="A429" s="16">
        <v>419</v>
      </c>
      <c r="B429" s="42"/>
      <c r="C429" s="43"/>
      <c r="D429" s="43">
        <v>4160</v>
      </c>
      <c r="E429" s="43"/>
      <c r="F429" s="44" t="s">
        <v>731</v>
      </c>
      <c r="G429" s="11">
        <v>4160</v>
      </c>
      <c r="H429" s="11" t="s">
        <v>1323</v>
      </c>
      <c r="I429" s="45" t="s">
        <v>1324</v>
      </c>
    </row>
    <row r="430" spans="1:9" ht="48" hidden="1">
      <c r="A430" s="16">
        <v>420</v>
      </c>
      <c r="B430" s="42"/>
      <c r="C430" s="43"/>
      <c r="D430" s="43">
        <v>4170</v>
      </c>
      <c r="E430" s="43"/>
      <c r="F430" s="44" t="s">
        <v>732</v>
      </c>
      <c r="G430" s="11">
        <v>4170</v>
      </c>
      <c r="H430" s="11" t="s">
        <v>1325</v>
      </c>
      <c r="I430" s="45" t="s">
        <v>1326</v>
      </c>
    </row>
    <row r="431" spans="1:9" ht="48" hidden="1">
      <c r="A431" s="16">
        <v>421</v>
      </c>
      <c r="B431" s="42"/>
      <c r="C431" s="43"/>
      <c r="D431" s="43">
        <v>4180</v>
      </c>
      <c r="E431" s="43"/>
      <c r="F431" s="44" t="s">
        <v>733</v>
      </c>
      <c r="G431" s="11">
        <v>4180</v>
      </c>
      <c r="H431" s="11" t="s">
        <v>1327</v>
      </c>
      <c r="I431" s="45" t="s">
        <v>1328</v>
      </c>
    </row>
    <row r="432" spans="1:9" ht="36" hidden="1">
      <c r="A432" s="16">
        <v>422</v>
      </c>
      <c r="B432" s="42"/>
      <c r="C432" s="43"/>
      <c r="D432" s="43">
        <v>4190</v>
      </c>
      <c r="E432" s="43"/>
      <c r="F432" s="44" t="s">
        <v>734</v>
      </c>
      <c r="G432" s="11">
        <v>4190</v>
      </c>
      <c r="H432" s="11" t="s">
        <v>1329</v>
      </c>
      <c r="I432" s="45" t="s">
        <v>1330</v>
      </c>
    </row>
    <row r="433" spans="1:9" ht="24" hidden="1">
      <c r="A433" s="16">
        <v>423</v>
      </c>
      <c r="B433" s="38"/>
      <c r="C433" s="39">
        <v>4200</v>
      </c>
      <c r="D433" s="39"/>
      <c r="E433" s="39"/>
      <c r="F433" s="26" t="s">
        <v>735</v>
      </c>
      <c r="G433" s="12">
        <v>4200</v>
      </c>
      <c r="H433" s="11" t="s">
        <v>1331</v>
      </c>
      <c r="I433" s="41" t="s">
        <v>1332</v>
      </c>
    </row>
    <row r="434" spans="1:9" ht="84" hidden="1">
      <c r="A434" s="16">
        <v>424</v>
      </c>
      <c r="B434" s="42"/>
      <c r="C434" s="43"/>
      <c r="D434" s="43">
        <v>4210</v>
      </c>
      <c r="E434" s="43"/>
      <c r="F434" s="44" t="s">
        <v>736</v>
      </c>
      <c r="G434" s="11">
        <v>4210</v>
      </c>
      <c r="H434" s="11" t="s">
        <v>1333</v>
      </c>
      <c r="I434" s="45" t="s">
        <v>1334</v>
      </c>
    </row>
    <row r="435" spans="1:9" ht="48" hidden="1">
      <c r="A435" s="16">
        <v>425</v>
      </c>
      <c r="B435" s="42"/>
      <c r="C435" s="43"/>
      <c r="D435" s="43">
        <v>4220</v>
      </c>
      <c r="E435" s="43"/>
      <c r="F435" s="44" t="s">
        <v>737</v>
      </c>
      <c r="G435" s="11">
        <v>4220</v>
      </c>
      <c r="H435" s="11" t="s">
        <v>1335</v>
      </c>
      <c r="I435" s="45" t="s">
        <v>1336</v>
      </c>
    </row>
    <row r="436" spans="1:9" ht="48" hidden="1">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hidden="1">
      <c r="A446" s="16">
        <v>436</v>
      </c>
      <c r="B446" s="42"/>
      <c r="C446" s="43"/>
      <c r="D446" s="43">
        <v>4240</v>
      </c>
      <c r="E446" s="43"/>
      <c r="F446" s="44" t="s">
        <v>739</v>
      </c>
      <c r="G446" s="11">
        <v>4240</v>
      </c>
      <c r="H446" s="11" t="s">
        <v>1339</v>
      </c>
      <c r="I446" s="45" t="s">
        <v>1340</v>
      </c>
    </row>
    <row r="447" spans="1:9" ht="24" hidden="1">
      <c r="A447" s="16">
        <v>437</v>
      </c>
      <c r="B447" s="42"/>
      <c r="C447" s="43"/>
      <c r="D447" s="43">
        <v>4250</v>
      </c>
      <c r="E447" s="43"/>
      <c r="F447" s="44" t="s">
        <v>740</v>
      </c>
      <c r="G447" s="11">
        <v>4250</v>
      </c>
      <c r="H447" s="11" t="s">
        <v>1341</v>
      </c>
      <c r="I447" s="45" t="s">
        <v>1342</v>
      </c>
    </row>
    <row r="448" spans="1:9" ht="60" hidden="1">
      <c r="A448" s="16">
        <v>438</v>
      </c>
      <c r="B448" s="38"/>
      <c r="C448" s="39">
        <v>4300</v>
      </c>
      <c r="D448" s="39"/>
      <c r="E448" s="39"/>
      <c r="F448" s="26" t="s">
        <v>741</v>
      </c>
      <c r="G448" s="12">
        <v>4300</v>
      </c>
      <c r="H448" s="11" t="s">
        <v>1343</v>
      </c>
      <c r="I448" s="41" t="s">
        <v>1017</v>
      </c>
    </row>
    <row r="449" spans="1:9" ht="15" hidden="1">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hidden="1">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hidden="1">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hidden="1">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hidden="1">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hidden="1">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hidden="1">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hidden="1">
      <c r="A464" s="16">
        <v>454</v>
      </c>
      <c r="B464" s="38"/>
      <c r="C464" s="39">
        <v>4400</v>
      </c>
      <c r="D464" s="39"/>
      <c r="E464" s="39"/>
      <c r="F464" s="26" t="s">
        <v>753</v>
      </c>
      <c r="G464" s="12">
        <v>4400</v>
      </c>
      <c r="H464" s="11" t="s">
        <v>1032</v>
      </c>
      <c r="I464" s="41" t="s">
        <v>1033</v>
      </c>
    </row>
    <row r="465" spans="1:9" ht="24" hidden="1">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hidden="1">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hidden="1">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hidden="1">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hidden="1">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hidden="1">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hidden="1">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hidden="1">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hidden="1">
      <c r="A484" s="16">
        <v>474</v>
      </c>
      <c r="B484" s="38"/>
      <c r="C484" s="39">
        <v>4500</v>
      </c>
      <c r="D484" s="39"/>
      <c r="E484" s="39"/>
      <c r="F484" s="26" t="s">
        <v>768</v>
      </c>
      <c r="G484" s="12">
        <v>4500</v>
      </c>
      <c r="H484" s="11" t="s">
        <v>1050</v>
      </c>
      <c r="I484" s="41" t="s">
        <v>1051</v>
      </c>
    </row>
    <row r="485" spans="1:9" ht="36" hidden="1">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hidden="1">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hidden="1">
      <c r="A489" s="16">
        <v>479</v>
      </c>
      <c r="B489" s="38"/>
      <c r="C489" s="39">
        <v>4600</v>
      </c>
      <c r="D489" s="39"/>
      <c r="E489" s="39"/>
      <c r="F489" s="26" t="s">
        <v>771</v>
      </c>
      <c r="G489" s="12">
        <v>4600</v>
      </c>
      <c r="H489" s="11" t="s">
        <v>1056</v>
      </c>
      <c r="I489" s="41" t="s">
        <v>1057</v>
      </c>
    </row>
    <row r="490" spans="1:9" ht="36" hidden="1">
      <c r="A490" s="16">
        <v>480</v>
      </c>
      <c r="B490" s="42"/>
      <c r="C490" s="43"/>
      <c r="D490" s="43">
        <v>4610</v>
      </c>
      <c r="E490" s="43"/>
      <c r="F490" s="44" t="s">
        <v>772</v>
      </c>
      <c r="G490" s="11">
        <v>4610</v>
      </c>
      <c r="H490" s="11" t="s">
        <v>1058</v>
      </c>
      <c r="I490" s="45" t="s">
        <v>1059</v>
      </c>
    </row>
    <row r="491" spans="1:9" ht="36" hidden="1">
      <c r="A491" s="16">
        <v>481</v>
      </c>
      <c r="B491" s="42"/>
      <c r="C491" s="43"/>
      <c r="D491" s="43">
        <v>4620</v>
      </c>
      <c r="E491" s="43"/>
      <c r="F491" s="44" t="s">
        <v>773</v>
      </c>
      <c r="G491" s="11">
        <v>4620</v>
      </c>
      <c r="H491" s="11" t="s">
        <v>1060</v>
      </c>
      <c r="I491" s="45" t="s">
        <v>1061</v>
      </c>
    </row>
    <row r="492" spans="1:9" ht="36" hidden="1">
      <c r="A492" s="16">
        <v>482</v>
      </c>
      <c r="B492" s="42"/>
      <c r="C492" s="43"/>
      <c r="D492" s="43">
        <v>4630</v>
      </c>
      <c r="E492" s="43"/>
      <c r="F492" s="44" t="s">
        <v>774</v>
      </c>
      <c r="G492" s="11">
        <v>4630</v>
      </c>
      <c r="H492" s="11" t="s">
        <v>1062</v>
      </c>
      <c r="I492" s="45" t="s">
        <v>1063</v>
      </c>
    </row>
    <row r="493" spans="1:9" ht="48" hidden="1">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24" hidden="1">
      <c r="A495" s="16">
        <v>485</v>
      </c>
      <c r="B495" s="42"/>
      <c r="C495" s="43"/>
      <c r="D495" s="43">
        <v>4650</v>
      </c>
      <c r="E495" s="43"/>
      <c r="F495" s="44" t="s">
        <v>776</v>
      </c>
      <c r="G495" s="11">
        <v>4650</v>
      </c>
      <c r="H495" s="11" t="s">
        <v>1066</v>
      </c>
      <c r="I495" s="45" t="s">
        <v>1067</v>
      </c>
    </row>
    <row r="496" spans="1:9" ht="36" hidden="1">
      <c r="A496" s="16">
        <v>486</v>
      </c>
      <c r="B496" s="42"/>
      <c r="C496" s="43"/>
      <c r="D496" s="43">
        <v>4660</v>
      </c>
      <c r="E496" s="43"/>
      <c r="F496" s="44" t="s">
        <v>777</v>
      </c>
      <c r="G496" s="11">
        <v>4660</v>
      </c>
      <c r="H496" s="11" t="s">
        <v>1068</v>
      </c>
      <c r="I496" s="45" t="s">
        <v>1069</v>
      </c>
    </row>
    <row r="497" spans="1:9" ht="24" hidden="1">
      <c r="A497" s="16">
        <v>487</v>
      </c>
      <c r="B497" s="38"/>
      <c r="C497" s="39">
        <v>4900</v>
      </c>
      <c r="D497" s="39"/>
      <c r="E497" s="39"/>
      <c r="F497" s="26" t="s">
        <v>778</v>
      </c>
      <c r="G497" s="12">
        <v>4900</v>
      </c>
      <c r="H497" s="11" t="s">
        <v>1070</v>
      </c>
      <c r="I497" s="41" t="s">
        <v>1071</v>
      </c>
    </row>
    <row r="498" spans="1:9" ht="24" hidden="1">
      <c r="A498" s="16">
        <v>488</v>
      </c>
      <c r="B498" s="42"/>
      <c r="C498" s="43"/>
      <c r="D498" s="43">
        <v>4910</v>
      </c>
      <c r="E498" s="43"/>
      <c r="F498" s="44" t="s">
        <v>779</v>
      </c>
      <c r="G498" s="11">
        <v>4910</v>
      </c>
      <c r="H498" s="11" t="s">
        <v>1072</v>
      </c>
      <c r="I498" s="45" t="s">
        <v>1073</v>
      </c>
    </row>
    <row r="499" spans="1:9" ht="24" hidden="1">
      <c r="A499" s="16">
        <v>489</v>
      </c>
      <c r="B499" s="42"/>
      <c r="C499" s="43"/>
      <c r="D499" s="43">
        <v>4920</v>
      </c>
      <c r="E499" s="43"/>
      <c r="F499" s="44" t="s">
        <v>780</v>
      </c>
      <c r="G499" s="11">
        <v>4920</v>
      </c>
      <c r="H499" s="11" t="s">
        <v>1074</v>
      </c>
      <c r="I499" s="45" t="s">
        <v>1075</v>
      </c>
    </row>
    <row r="500" spans="1:9" ht="24" hidden="1">
      <c r="A500" s="16">
        <v>490</v>
      </c>
      <c r="B500" s="42"/>
      <c r="C500" s="43"/>
      <c r="D500" s="43">
        <v>4930</v>
      </c>
      <c r="E500" s="43"/>
      <c r="F500" s="44" t="s">
        <v>781</v>
      </c>
      <c r="G500" s="11">
        <v>4930</v>
      </c>
      <c r="H500" s="11" t="s">
        <v>1076</v>
      </c>
      <c r="I500" s="45" t="s">
        <v>1077</v>
      </c>
    </row>
    <row r="501" spans="1:9" ht="12.75" customHeight="1">
      <c r="A501" s="16">
        <v>491</v>
      </c>
      <c r="B501" s="36">
        <v>5000</v>
      </c>
      <c r="C501" s="37"/>
      <c r="D501" s="37"/>
      <c r="E501" s="36"/>
      <c r="F501" s="25" t="s">
        <v>782</v>
      </c>
      <c r="G501" s="12">
        <v>5000</v>
      </c>
      <c r="H501" s="11" t="s">
        <v>1078</v>
      </c>
      <c r="I501" s="40" t="s">
        <v>1079</v>
      </c>
    </row>
    <row r="502" spans="1:9" ht="48" hidden="1">
      <c r="A502" s="16">
        <v>492</v>
      </c>
      <c r="B502" s="38"/>
      <c r="C502" s="39">
        <v>5100</v>
      </c>
      <c r="D502" s="39"/>
      <c r="E502" s="39"/>
      <c r="F502" s="26" t="s">
        <v>783</v>
      </c>
      <c r="G502" s="12">
        <v>5100</v>
      </c>
      <c r="H502" s="11" t="s">
        <v>1080</v>
      </c>
      <c r="I502" s="41" t="s">
        <v>1081</v>
      </c>
    </row>
    <row r="503" spans="1:9" ht="36" hidden="1">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hidden="1">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hidden="1">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hidden="1">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hidden="1">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hidden="1">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hidden="1">
      <c r="A519" s="16">
        <v>509</v>
      </c>
      <c r="B519" s="38"/>
      <c r="C519" s="39">
        <v>5200</v>
      </c>
      <c r="D519" s="39"/>
      <c r="E519" s="39"/>
      <c r="F519" s="26" t="s">
        <v>797</v>
      </c>
      <c r="G519" s="12">
        <v>5200</v>
      </c>
      <c r="H519" s="11" t="s">
        <v>1094</v>
      </c>
      <c r="I519" s="41" t="s">
        <v>1095</v>
      </c>
    </row>
    <row r="520" spans="1:9" ht="24" hidden="1">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hidden="1">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hidden="1">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hidden="1">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hidden="1">
      <c r="A528" s="16">
        <v>518</v>
      </c>
      <c r="B528" s="38"/>
      <c r="C528" s="39">
        <v>5300</v>
      </c>
      <c r="D528" s="39"/>
      <c r="E528" s="39"/>
      <c r="F528" s="26" t="s">
        <v>804</v>
      </c>
      <c r="G528" s="12">
        <v>5300</v>
      </c>
      <c r="H528" s="11" t="s">
        <v>1104</v>
      </c>
      <c r="I528" s="41" t="s">
        <v>1105</v>
      </c>
    </row>
    <row r="529" spans="1:9" ht="60" hidden="1">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hidden="1">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hidden="1">
      <c r="A534" s="16">
        <v>524</v>
      </c>
      <c r="B534" s="38"/>
      <c r="C534" s="39">
        <v>5400</v>
      </c>
      <c r="D534" s="39"/>
      <c r="E534" s="39"/>
      <c r="F534" s="26" t="s">
        <v>810</v>
      </c>
      <c r="G534" s="12">
        <v>5400</v>
      </c>
      <c r="H534" s="11" t="s">
        <v>1110</v>
      </c>
      <c r="I534" s="41" t="s">
        <v>1111</v>
      </c>
    </row>
    <row r="535" spans="1:9" ht="24" hidden="1">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hidden="1">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hidden="1">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hidden="1">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hidden="1">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hidden="1">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hidden="1">
      <c r="A547" s="16">
        <v>537</v>
      </c>
      <c r="B547" s="38"/>
      <c r="C547" s="39">
        <v>5500</v>
      </c>
      <c r="D547" s="39"/>
      <c r="E547" s="39"/>
      <c r="F547" s="26" t="s">
        <v>818</v>
      </c>
      <c r="G547" s="12">
        <v>5500</v>
      </c>
      <c r="H547" s="11" t="s">
        <v>1124</v>
      </c>
      <c r="I547" s="41" t="s">
        <v>1125</v>
      </c>
    </row>
    <row r="548" spans="1:9" ht="60" hidden="1">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hidden="1">
      <c r="A550" s="16">
        <v>540</v>
      </c>
      <c r="B550" s="38"/>
      <c r="C550" s="39">
        <v>5600</v>
      </c>
      <c r="D550" s="39"/>
      <c r="E550" s="39"/>
      <c r="F550" s="26" t="s">
        <v>820</v>
      </c>
      <c r="G550" s="12">
        <v>5600</v>
      </c>
      <c r="H550" s="11" t="s">
        <v>1128</v>
      </c>
      <c r="I550" s="41" t="s">
        <v>1129</v>
      </c>
    </row>
    <row r="551" spans="1:9" ht="60" hidden="1">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hidden="1">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hidden="1">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hidden="1">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hidden="1">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hidden="1">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hidden="1">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hidden="1">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hidden="1">
      <c r="A569" s="16">
        <v>559</v>
      </c>
      <c r="B569" s="38"/>
      <c r="C569" s="39">
        <v>5700</v>
      </c>
      <c r="D569" s="39"/>
      <c r="E569" s="39"/>
      <c r="F569" s="26" t="s">
        <v>836</v>
      </c>
      <c r="G569" s="12">
        <v>5700</v>
      </c>
      <c r="H569" s="11" t="s">
        <v>1481</v>
      </c>
      <c r="I569" s="41" t="s">
        <v>1482</v>
      </c>
    </row>
    <row r="570" spans="1:9" ht="24" hidden="1">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hidden="1">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hidden="1">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hidden="1">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hidden="1">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hidden="1">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hidden="1">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hidden="1">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hidden="1">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hidden="1">
      <c r="A588" s="16">
        <v>578</v>
      </c>
      <c r="B588" s="38"/>
      <c r="C588" s="39">
        <v>5800</v>
      </c>
      <c r="D588" s="39"/>
      <c r="E588" s="39"/>
      <c r="F588" s="26" t="s">
        <v>848</v>
      </c>
      <c r="G588" s="12">
        <v>5800</v>
      </c>
      <c r="H588" s="11" t="s">
        <v>1501</v>
      </c>
      <c r="I588" s="41" t="s">
        <v>1502</v>
      </c>
    </row>
    <row r="589" spans="1:9" ht="24" hidden="1">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hidden="1">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hidden="1">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hidden="1">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hidden="1">
      <c r="A597" s="16">
        <v>587</v>
      </c>
      <c r="B597" s="38"/>
      <c r="C597" s="39">
        <v>5900</v>
      </c>
      <c r="D597" s="39"/>
      <c r="E597" s="39"/>
      <c r="F597" s="26" t="s">
        <v>855</v>
      </c>
      <c r="G597" s="12">
        <v>5900</v>
      </c>
      <c r="H597" s="11" t="s">
        <v>1511</v>
      </c>
      <c r="I597" s="41" t="s">
        <v>1512</v>
      </c>
    </row>
    <row r="598" spans="1:9" ht="36" hidden="1">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hidden="1">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hidden="1">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hidden="1">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hidden="1">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hidden="1">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hidden="1">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hidden="1">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hidden="1">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12.75" customHeight="1">
      <c r="A616" s="16">
        <v>606</v>
      </c>
      <c r="B616" s="36">
        <v>6000</v>
      </c>
      <c r="C616" s="37"/>
      <c r="D616" s="37"/>
      <c r="E616" s="36"/>
      <c r="F616" s="25" t="s">
        <v>865</v>
      </c>
      <c r="G616" s="12">
        <v>6000</v>
      </c>
      <c r="H616" s="11" t="s">
        <v>1531</v>
      </c>
      <c r="I616" s="40" t="s">
        <v>1532</v>
      </c>
    </row>
    <row r="617" spans="1:9" ht="36" hidden="1">
      <c r="A617" s="16">
        <v>607</v>
      </c>
      <c r="B617" s="38"/>
      <c r="C617" s="39">
        <v>6100</v>
      </c>
      <c r="D617" s="39"/>
      <c r="E617" s="39"/>
      <c r="F617" s="26" t="s">
        <v>866</v>
      </c>
      <c r="G617" s="12">
        <v>6100</v>
      </c>
      <c r="H617" s="11" t="s">
        <v>1533</v>
      </c>
      <c r="I617" s="41" t="s">
        <v>1534</v>
      </c>
    </row>
    <row r="618" spans="1:9" ht="36" hidden="1">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hidden="1">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hidden="1">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hidden="1">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hidden="1">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hidden="1">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hidden="1">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hidden="1">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hidden="1">
      <c r="A634" s="16">
        <v>624</v>
      </c>
      <c r="B634" s="38"/>
      <c r="C634" s="39">
        <v>6200</v>
      </c>
      <c r="D634" s="39"/>
      <c r="E634" s="39"/>
      <c r="F634" s="26" t="s">
        <v>268</v>
      </c>
      <c r="G634" s="12">
        <v>6200</v>
      </c>
      <c r="H634" s="11" t="s">
        <v>1178</v>
      </c>
      <c r="I634" s="41" t="s">
        <v>1179</v>
      </c>
    </row>
    <row r="635" spans="1:9" ht="36" hidden="1">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hidden="1">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hidden="1">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hidden="1">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hidden="1">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hidden="1">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hidden="1">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hidden="1">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hidden="1">
      <c r="A651" s="16">
        <v>641</v>
      </c>
      <c r="B651" s="38"/>
      <c r="C651" s="39">
        <v>6300</v>
      </c>
      <c r="D651" s="39"/>
      <c r="E651" s="39"/>
      <c r="F651" s="26" t="s">
        <v>269</v>
      </c>
      <c r="G651" s="12">
        <v>6300</v>
      </c>
      <c r="H651" s="11" t="s">
        <v>1190</v>
      </c>
      <c r="I651" s="41" t="s">
        <v>1191</v>
      </c>
    </row>
    <row r="652" spans="1:9" ht="48" hidden="1">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hidden="1">
      <c r="A655" s="16">
        <v>645</v>
      </c>
      <c r="B655" s="42"/>
      <c r="C655" s="43"/>
      <c r="D655" s="43">
        <v>6320</v>
      </c>
      <c r="E655" s="43"/>
      <c r="F655" s="44" t="s">
        <v>272</v>
      </c>
      <c r="G655" s="11">
        <v>6320</v>
      </c>
      <c r="H655" s="11" t="s">
        <v>1194</v>
      </c>
      <c r="I655" s="45" t="s">
        <v>1195</v>
      </c>
    </row>
    <row r="656" spans="1:9" ht="12.75" customHeight="1">
      <c r="A656" s="16">
        <v>646</v>
      </c>
      <c r="B656" s="36">
        <v>7000</v>
      </c>
      <c r="C656" s="37"/>
      <c r="D656" s="37"/>
      <c r="E656" s="36"/>
      <c r="F656" s="25" t="s">
        <v>273</v>
      </c>
      <c r="G656" s="12">
        <v>7000</v>
      </c>
      <c r="H656" s="11" t="s">
        <v>1196</v>
      </c>
      <c r="I656" s="40" t="s">
        <v>1197</v>
      </c>
    </row>
    <row r="657" spans="1:9" ht="36" hidden="1">
      <c r="A657" s="16">
        <v>647</v>
      </c>
      <c r="B657" s="38"/>
      <c r="C657" s="39">
        <v>7100</v>
      </c>
      <c r="D657" s="39"/>
      <c r="E657" s="39"/>
      <c r="F657" s="26" t="s">
        <v>274</v>
      </c>
      <c r="G657" s="12">
        <v>7100</v>
      </c>
      <c r="H657" s="11" t="s">
        <v>1198</v>
      </c>
      <c r="I657" s="41" t="s">
        <v>1199</v>
      </c>
    </row>
    <row r="658" spans="1:9" ht="36" hidden="1">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hidden="1">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hidden="1">
      <c r="A662" s="16">
        <v>652</v>
      </c>
      <c r="B662" s="38"/>
      <c r="C662" s="39">
        <v>7200</v>
      </c>
      <c r="D662" s="39"/>
      <c r="E662" s="39"/>
      <c r="F662" s="26" t="s">
        <v>277</v>
      </c>
      <c r="G662" s="12">
        <v>7200</v>
      </c>
      <c r="H662" s="11" t="s">
        <v>1204</v>
      </c>
      <c r="I662" s="41" t="s">
        <v>1205</v>
      </c>
    </row>
    <row r="663" spans="1:9" ht="60" hidden="1">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hidden="1">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hidden="1">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hidden="1">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hidden="1">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hidden="1">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hidden="1">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hidden="1">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hidden="1">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hidden="1">
      <c r="A681" s="16">
        <v>671</v>
      </c>
      <c r="B681" s="38"/>
      <c r="C681" s="39">
        <v>7300</v>
      </c>
      <c r="D681" s="39"/>
      <c r="E681" s="39"/>
      <c r="F681" s="26" t="s">
        <v>289</v>
      </c>
      <c r="G681" s="12">
        <v>7300</v>
      </c>
      <c r="H681" s="11" t="s">
        <v>1224</v>
      </c>
      <c r="I681" s="41" t="s">
        <v>1225</v>
      </c>
    </row>
    <row r="682" spans="1:9" ht="36" hidden="1">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hidden="1">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hidden="1">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hidden="1">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hidden="1">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hidden="1">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hidden="1">
      <c r="A696" s="16">
        <v>686</v>
      </c>
      <c r="B696" s="38"/>
      <c r="C696" s="39">
        <v>7400</v>
      </c>
      <c r="D696" s="39"/>
      <c r="E696" s="39"/>
      <c r="F696" s="26" t="s">
        <v>301</v>
      </c>
      <c r="G696" s="12">
        <v>7400</v>
      </c>
      <c r="H696" s="11" t="s">
        <v>1237</v>
      </c>
      <c r="I696" s="41" t="s">
        <v>1238</v>
      </c>
    </row>
    <row r="697" spans="1:9" ht="24" hidden="1">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24" hidden="1">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24" hidden="1">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hidden="1">
      <c r="A703" s="16">
        <v>693</v>
      </c>
      <c r="B703" s="42"/>
      <c r="C703" s="43"/>
      <c r="D703" s="43">
        <v>7440</v>
      </c>
      <c r="E703" s="43"/>
      <c r="F703" s="44" t="s">
        <v>306</v>
      </c>
      <c r="G703" s="11">
        <v>7440</v>
      </c>
      <c r="H703" s="11" t="s">
        <v>1245</v>
      </c>
      <c r="I703" s="45" t="s">
        <v>1246</v>
      </c>
    </row>
    <row r="704" spans="1:9" ht="24" hidden="1">
      <c r="A704" s="16">
        <v>694</v>
      </c>
      <c r="B704" s="42"/>
      <c r="C704" s="43"/>
      <c r="D704" s="43">
        <v>7450</v>
      </c>
      <c r="E704" s="43"/>
      <c r="F704" s="44" t="s">
        <v>307</v>
      </c>
      <c r="G704" s="11">
        <v>7450</v>
      </c>
      <c r="H704" s="11" t="s">
        <v>1247</v>
      </c>
      <c r="I704" s="45" t="s">
        <v>1248</v>
      </c>
    </row>
    <row r="705" spans="1:9" ht="24" hidden="1">
      <c r="A705" s="16">
        <v>695</v>
      </c>
      <c r="B705" s="42"/>
      <c r="C705" s="43"/>
      <c r="D705" s="43">
        <v>7460</v>
      </c>
      <c r="E705" s="43"/>
      <c r="F705" s="44" t="s">
        <v>308</v>
      </c>
      <c r="G705" s="11">
        <v>7460</v>
      </c>
      <c r="H705" s="11" t="s">
        <v>1249</v>
      </c>
      <c r="I705" s="45" t="s">
        <v>1250</v>
      </c>
    </row>
    <row r="706" spans="1:9" ht="24" hidden="1">
      <c r="A706" s="16">
        <v>696</v>
      </c>
      <c r="B706" s="42"/>
      <c r="C706" s="43"/>
      <c r="D706" s="43">
        <v>7470</v>
      </c>
      <c r="E706" s="43"/>
      <c r="F706" s="44" t="s">
        <v>309</v>
      </c>
      <c r="G706" s="11">
        <v>7470</v>
      </c>
      <c r="H706" s="11" t="s">
        <v>1251</v>
      </c>
      <c r="I706" s="45" t="s">
        <v>1252</v>
      </c>
    </row>
    <row r="707" spans="1:9" ht="24" hidden="1">
      <c r="A707" s="16">
        <v>697</v>
      </c>
      <c r="B707" s="42"/>
      <c r="C707" s="43"/>
      <c r="D707" s="43">
        <v>7480</v>
      </c>
      <c r="E707" s="43"/>
      <c r="F707" s="44" t="s">
        <v>310</v>
      </c>
      <c r="G707" s="11">
        <v>7480</v>
      </c>
      <c r="H707" s="11" t="s">
        <v>1253</v>
      </c>
      <c r="I707" s="45" t="s">
        <v>1254</v>
      </c>
    </row>
    <row r="708" spans="1:9" ht="24" hidden="1">
      <c r="A708" s="16">
        <v>698</v>
      </c>
      <c r="B708" s="42"/>
      <c r="C708" s="43"/>
      <c r="D708" s="43">
        <v>7490</v>
      </c>
      <c r="E708" s="43"/>
      <c r="F708" s="44" t="s">
        <v>311</v>
      </c>
      <c r="G708" s="11">
        <v>7490</v>
      </c>
      <c r="H708" s="11" t="s">
        <v>1255</v>
      </c>
      <c r="I708" s="45" t="s">
        <v>1256</v>
      </c>
    </row>
    <row r="709" spans="1:9" ht="15" hidden="1">
      <c r="A709" s="16">
        <v>699</v>
      </c>
      <c r="B709" s="38"/>
      <c r="C709" s="39">
        <v>7500</v>
      </c>
      <c r="D709" s="39"/>
      <c r="E709" s="39"/>
      <c r="F709" s="26" t="s">
        <v>312</v>
      </c>
      <c r="G709" s="12">
        <v>7500</v>
      </c>
      <c r="H709" s="11" t="s">
        <v>1257</v>
      </c>
      <c r="I709" s="41" t="s">
        <v>1258</v>
      </c>
    </row>
    <row r="710" spans="1:9" ht="24" hidden="1">
      <c r="A710" s="16">
        <v>700</v>
      </c>
      <c r="B710" s="42"/>
      <c r="C710" s="43"/>
      <c r="D710" s="43">
        <v>7510</v>
      </c>
      <c r="E710" s="43"/>
      <c r="F710" s="44" t="s">
        <v>313</v>
      </c>
      <c r="G710" s="11">
        <v>7510</v>
      </c>
      <c r="H710" s="11" t="s">
        <v>1259</v>
      </c>
      <c r="I710" s="45" t="s">
        <v>1260</v>
      </c>
    </row>
    <row r="711" spans="1:9" ht="24" hidden="1">
      <c r="A711" s="16">
        <v>701</v>
      </c>
      <c r="B711" s="42"/>
      <c r="C711" s="43"/>
      <c r="D711" s="43">
        <v>7520</v>
      </c>
      <c r="E711" s="43"/>
      <c r="F711" s="44" t="s">
        <v>314</v>
      </c>
      <c r="G711" s="11">
        <v>7520</v>
      </c>
      <c r="H711" s="11" t="s">
        <v>1261</v>
      </c>
      <c r="I711" s="45" t="s">
        <v>1262</v>
      </c>
    </row>
    <row r="712" spans="1:9" ht="24" hidden="1">
      <c r="A712" s="16">
        <v>702</v>
      </c>
      <c r="B712" s="42"/>
      <c r="C712" s="43"/>
      <c r="D712" s="43">
        <v>7530</v>
      </c>
      <c r="E712" s="43"/>
      <c r="F712" s="44" t="s">
        <v>315</v>
      </c>
      <c r="G712" s="11">
        <v>7530</v>
      </c>
      <c r="H712" s="11" t="s">
        <v>1263</v>
      </c>
      <c r="I712" s="45" t="s">
        <v>1264</v>
      </c>
    </row>
    <row r="713" spans="1:9" ht="24" hidden="1">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hidden="1">
      <c r="A715" s="16">
        <v>705</v>
      </c>
      <c r="B715" s="42"/>
      <c r="C715" s="43"/>
      <c r="D715" s="43">
        <v>7550</v>
      </c>
      <c r="E715" s="43"/>
      <c r="F715" s="44" t="s">
        <v>317</v>
      </c>
      <c r="G715" s="11">
        <v>7550</v>
      </c>
      <c r="H715" s="11" t="s">
        <v>1267</v>
      </c>
      <c r="I715" s="45" t="s">
        <v>1268</v>
      </c>
    </row>
    <row r="716" spans="1:9" ht="24" hidden="1">
      <c r="A716" s="16">
        <v>706</v>
      </c>
      <c r="B716" s="42"/>
      <c r="C716" s="43"/>
      <c r="D716" s="43">
        <v>7560</v>
      </c>
      <c r="E716" s="43"/>
      <c r="F716" s="44" t="s">
        <v>318</v>
      </c>
      <c r="G716" s="11">
        <v>7560</v>
      </c>
      <c r="H716" s="11" t="s">
        <v>1269</v>
      </c>
      <c r="I716" s="45" t="s">
        <v>1270</v>
      </c>
    </row>
    <row r="717" spans="1:9" ht="15" hidden="1">
      <c r="A717" s="16">
        <v>707</v>
      </c>
      <c r="B717" s="42"/>
      <c r="C717" s="43"/>
      <c r="D717" s="43">
        <v>7570</v>
      </c>
      <c r="E717" s="43"/>
      <c r="F717" s="44" t="s">
        <v>319</v>
      </c>
      <c r="G717" s="11">
        <v>7570</v>
      </c>
      <c r="H717" s="11" t="s">
        <v>1271</v>
      </c>
      <c r="I717" s="45" t="s">
        <v>1272</v>
      </c>
    </row>
    <row r="718" spans="1:9" ht="15" hidden="1">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hidden="1">
      <c r="A720" s="16">
        <v>710</v>
      </c>
      <c r="B720" s="42"/>
      <c r="C720" s="43"/>
      <c r="D720" s="43">
        <v>7590</v>
      </c>
      <c r="E720" s="43"/>
      <c r="F720" s="44" t="s">
        <v>322</v>
      </c>
      <c r="G720" s="11">
        <v>7590</v>
      </c>
      <c r="H720" s="11" t="s">
        <v>1275</v>
      </c>
      <c r="I720" s="45" t="s">
        <v>1276</v>
      </c>
    </row>
    <row r="721" spans="1:9" ht="36" hidden="1">
      <c r="A721" s="16">
        <v>711</v>
      </c>
      <c r="B721" s="38"/>
      <c r="C721" s="39">
        <v>7600</v>
      </c>
      <c r="D721" s="39"/>
      <c r="E721" s="39"/>
      <c r="F721" s="26" t="s">
        <v>323</v>
      </c>
      <c r="G721" s="12">
        <v>7600</v>
      </c>
      <c r="H721" s="11" t="s">
        <v>1277</v>
      </c>
      <c r="I721" s="41" t="s">
        <v>1278</v>
      </c>
    </row>
    <row r="722" spans="1:9" ht="15" hidden="1">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hidden="1">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hidden="1">
      <c r="A726" s="16">
        <v>716</v>
      </c>
      <c r="B726" s="38"/>
      <c r="C726" s="39">
        <v>7900</v>
      </c>
      <c r="D726" s="39"/>
      <c r="E726" s="39"/>
      <c r="F726" s="26" t="s">
        <v>328</v>
      </c>
      <c r="G726" s="12">
        <v>7900</v>
      </c>
      <c r="H726" s="11" t="s">
        <v>1283</v>
      </c>
      <c r="I726" s="41" t="s">
        <v>1284</v>
      </c>
    </row>
    <row r="727" spans="1:9" ht="48" hidden="1">
      <c r="A727" s="16">
        <v>717</v>
      </c>
      <c r="B727" s="42"/>
      <c r="C727" s="43"/>
      <c r="D727" s="43">
        <v>7910</v>
      </c>
      <c r="E727" s="43"/>
      <c r="F727" s="44" t="s">
        <v>329</v>
      </c>
      <c r="G727" s="11">
        <v>7910</v>
      </c>
      <c r="H727" s="11" t="s">
        <v>1285</v>
      </c>
      <c r="I727" s="45" t="s">
        <v>1286</v>
      </c>
    </row>
    <row r="728" spans="1:9" ht="48" hidden="1">
      <c r="A728" s="16">
        <v>718</v>
      </c>
      <c r="B728" s="42"/>
      <c r="C728" s="43"/>
      <c r="D728" s="43">
        <v>7920</v>
      </c>
      <c r="E728" s="43"/>
      <c r="F728" s="44" t="s">
        <v>330</v>
      </c>
      <c r="G728" s="11">
        <v>7920</v>
      </c>
      <c r="H728" s="11" t="s">
        <v>1287</v>
      </c>
      <c r="I728" s="45" t="s">
        <v>1288</v>
      </c>
    </row>
    <row r="729" spans="1:9" ht="48" hidden="1">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12.75" customHeight="1">
      <c r="A733" s="16">
        <v>723</v>
      </c>
      <c r="B733" s="36">
        <v>8000</v>
      </c>
      <c r="C733" s="37"/>
      <c r="D733" s="37"/>
      <c r="E733" s="36"/>
      <c r="F733" s="25" t="s">
        <v>335</v>
      </c>
      <c r="G733" s="12">
        <v>8000</v>
      </c>
      <c r="H733" s="11" t="s">
        <v>1291</v>
      </c>
      <c r="I733" s="40" t="s">
        <v>1344</v>
      </c>
    </row>
    <row r="734" spans="1:9" ht="36" hidden="1">
      <c r="A734" s="16">
        <v>724</v>
      </c>
      <c r="B734" s="38"/>
      <c r="C734" s="39">
        <v>8100</v>
      </c>
      <c r="D734" s="39"/>
      <c r="E734" s="39"/>
      <c r="F734" s="26" t="s">
        <v>336</v>
      </c>
      <c r="G734" s="12">
        <v>8100</v>
      </c>
      <c r="H734" s="11" t="s">
        <v>1345</v>
      </c>
      <c r="I734" s="41" t="s">
        <v>1346</v>
      </c>
    </row>
    <row r="735" spans="1:9" ht="36" hidden="1">
      <c r="A735" s="16">
        <v>725</v>
      </c>
      <c r="B735" s="42"/>
      <c r="C735" s="43"/>
      <c r="D735" s="43">
        <v>8110</v>
      </c>
      <c r="E735" s="43"/>
      <c r="F735" s="44" t="s">
        <v>337</v>
      </c>
      <c r="G735" s="11">
        <v>8110</v>
      </c>
      <c r="H735" s="11" t="s">
        <v>1347</v>
      </c>
      <c r="I735" s="45" t="s">
        <v>1348</v>
      </c>
    </row>
    <row r="736" spans="1:9" ht="24" hidden="1">
      <c r="A736" s="16">
        <v>726</v>
      </c>
      <c r="B736" s="42"/>
      <c r="C736" s="43"/>
      <c r="D736" s="43">
        <v>8120</v>
      </c>
      <c r="E736" s="43"/>
      <c r="F736" s="44" t="s">
        <v>338</v>
      </c>
      <c r="G736" s="11">
        <v>8120</v>
      </c>
      <c r="H736" s="11" t="s">
        <v>1349</v>
      </c>
      <c r="I736" s="45" t="s">
        <v>1350</v>
      </c>
    </row>
    <row r="737" spans="1:9" ht="24" hidden="1">
      <c r="A737" s="16">
        <v>727</v>
      </c>
      <c r="B737" s="42"/>
      <c r="C737" s="43"/>
      <c r="D737" s="43">
        <v>8130</v>
      </c>
      <c r="E737" s="43"/>
      <c r="F737" s="44" t="s">
        <v>339</v>
      </c>
      <c r="G737" s="11">
        <v>8130</v>
      </c>
      <c r="H737" s="11" t="s">
        <v>1351</v>
      </c>
      <c r="I737" s="45" t="s">
        <v>1352</v>
      </c>
    </row>
    <row r="738" spans="1:9" ht="72" hidden="1">
      <c r="A738" s="16">
        <v>728</v>
      </c>
      <c r="B738" s="42"/>
      <c r="C738" s="43"/>
      <c r="D738" s="43">
        <v>8140</v>
      </c>
      <c r="E738" s="43"/>
      <c r="F738" s="44" t="s">
        <v>340</v>
      </c>
      <c r="G738" s="11">
        <v>8140</v>
      </c>
      <c r="H738" s="11" t="s">
        <v>1353</v>
      </c>
      <c r="I738" s="45" t="s">
        <v>1354</v>
      </c>
    </row>
    <row r="739" spans="1:9" ht="72" hidden="1">
      <c r="A739" s="16">
        <v>729</v>
      </c>
      <c r="B739" s="42"/>
      <c r="C739" s="43"/>
      <c r="D739" s="43">
        <v>8150</v>
      </c>
      <c r="E739" s="43"/>
      <c r="F739" s="44" t="s">
        <v>341</v>
      </c>
      <c r="G739" s="11">
        <v>8150</v>
      </c>
      <c r="H739" s="11" t="s">
        <v>1355</v>
      </c>
      <c r="I739" s="45" t="s">
        <v>1356</v>
      </c>
    </row>
    <row r="740" spans="1:9" ht="24" hidden="1">
      <c r="A740" s="16">
        <v>730</v>
      </c>
      <c r="B740" s="42"/>
      <c r="C740" s="43"/>
      <c r="D740" s="43">
        <v>8160</v>
      </c>
      <c r="E740" s="43"/>
      <c r="F740" s="44" t="s">
        <v>342</v>
      </c>
      <c r="G740" s="11">
        <v>8160</v>
      </c>
      <c r="H740" s="11" t="s">
        <v>1357</v>
      </c>
      <c r="I740" s="45" t="s">
        <v>1358</v>
      </c>
    </row>
    <row r="741" spans="1:9" ht="24" hidden="1">
      <c r="A741" s="16">
        <v>731</v>
      </c>
      <c r="B741" s="38"/>
      <c r="C741" s="39">
        <v>8300</v>
      </c>
      <c r="D741" s="39"/>
      <c r="E741" s="39"/>
      <c r="F741" s="26" t="s">
        <v>343</v>
      </c>
      <c r="G741" s="12">
        <v>8300</v>
      </c>
      <c r="H741" s="11" t="s">
        <v>1359</v>
      </c>
      <c r="I741" s="41" t="s">
        <v>1360</v>
      </c>
    </row>
    <row r="742" spans="1:9" ht="48" hidden="1">
      <c r="A742" s="16">
        <v>732</v>
      </c>
      <c r="B742" s="42"/>
      <c r="C742" s="43"/>
      <c r="D742" s="43">
        <v>8310</v>
      </c>
      <c r="E742" s="43"/>
      <c r="F742" s="44" t="s">
        <v>344</v>
      </c>
      <c r="G742" s="11">
        <v>8310</v>
      </c>
      <c r="H742" s="11" t="s">
        <v>1361</v>
      </c>
      <c r="I742" s="45" t="s">
        <v>1362</v>
      </c>
    </row>
    <row r="743" spans="1:9" ht="48" hidden="1">
      <c r="A743" s="16">
        <v>733</v>
      </c>
      <c r="B743" s="42"/>
      <c r="C743" s="43"/>
      <c r="D743" s="43">
        <v>8320</v>
      </c>
      <c r="E743" s="43"/>
      <c r="F743" s="44" t="s">
        <v>345</v>
      </c>
      <c r="G743" s="11">
        <v>8320</v>
      </c>
      <c r="H743" s="11" t="s">
        <v>1363</v>
      </c>
      <c r="I743" s="45" t="s">
        <v>1364</v>
      </c>
    </row>
    <row r="744" spans="1:9" ht="48" hidden="1">
      <c r="A744" s="16">
        <v>734</v>
      </c>
      <c r="B744" s="42"/>
      <c r="C744" s="43"/>
      <c r="D744" s="43">
        <v>8330</v>
      </c>
      <c r="E744" s="43"/>
      <c r="F744" s="44" t="s">
        <v>346</v>
      </c>
      <c r="G744" s="11">
        <v>8330</v>
      </c>
      <c r="H744" s="11" t="s">
        <v>1365</v>
      </c>
      <c r="I744" s="45" t="s">
        <v>1366</v>
      </c>
    </row>
    <row r="745" spans="1:9" ht="36" hidden="1">
      <c r="A745" s="16">
        <v>735</v>
      </c>
      <c r="B745" s="42"/>
      <c r="C745" s="43"/>
      <c r="D745" s="43">
        <v>8340</v>
      </c>
      <c r="E745" s="43"/>
      <c r="F745" s="44" t="s">
        <v>347</v>
      </c>
      <c r="G745" s="11">
        <v>8340</v>
      </c>
      <c r="H745" s="11" t="s">
        <v>1367</v>
      </c>
      <c r="I745" s="45" t="s">
        <v>1368</v>
      </c>
    </row>
    <row r="746" spans="1:9" ht="24" hidden="1">
      <c r="A746" s="16">
        <v>736</v>
      </c>
      <c r="B746" s="42"/>
      <c r="C746" s="43"/>
      <c r="D746" s="43">
        <v>8350</v>
      </c>
      <c r="E746" s="43"/>
      <c r="F746" s="44" t="s">
        <v>348</v>
      </c>
      <c r="G746" s="11">
        <v>8350</v>
      </c>
      <c r="H746" s="11" t="s">
        <v>1369</v>
      </c>
      <c r="I746" s="45" t="s">
        <v>1370</v>
      </c>
    </row>
    <row r="747" spans="1:9" ht="15" hidden="1">
      <c r="A747" s="16">
        <v>737</v>
      </c>
      <c r="B747" s="38"/>
      <c r="C747" s="39">
        <v>8500</v>
      </c>
      <c r="D747" s="39"/>
      <c r="E747" s="39"/>
      <c r="F747" s="26" t="s">
        <v>349</v>
      </c>
      <c r="G747" s="12">
        <v>8500</v>
      </c>
      <c r="H747" s="11" t="s">
        <v>1371</v>
      </c>
      <c r="I747" s="41" t="s">
        <v>1372</v>
      </c>
    </row>
    <row r="748" spans="1:9" ht="24" hidden="1">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hidden="1">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hidden="1">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12.75" customHeight="1">
      <c r="A754" s="16">
        <v>744</v>
      </c>
      <c r="B754" s="36">
        <v>9000</v>
      </c>
      <c r="C754" s="37"/>
      <c r="D754" s="37"/>
      <c r="E754" s="36"/>
      <c r="F754" s="25" t="s">
        <v>353</v>
      </c>
      <c r="G754" s="12">
        <v>9000</v>
      </c>
      <c r="H754" s="11" t="s">
        <v>1379</v>
      </c>
      <c r="I754" s="40" t="s">
        <v>1380</v>
      </c>
    </row>
    <row r="755" spans="1:9" ht="36" hidden="1">
      <c r="A755" s="16">
        <v>745</v>
      </c>
      <c r="B755" s="38"/>
      <c r="C755" s="39">
        <v>9100</v>
      </c>
      <c r="D755" s="39"/>
      <c r="E755" s="39"/>
      <c r="F755" s="26" t="s">
        <v>354</v>
      </c>
      <c r="G755" s="12">
        <v>9100</v>
      </c>
      <c r="H755" s="11" t="s">
        <v>1381</v>
      </c>
      <c r="I755" s="41" t="s">
        <v>1382</v>
      </c>
    </row>
    <row r="756" spans="1:9" ht="24" hidden="1">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hidden="1">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hidden="1">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hidden="1">
      <c r="A763" s="16">
        <v>753</v>
      </c>
      <c r="B763" s="42"/>
      <c r="C763" s="43"/>
      <c r="D763" s="43">
        <v>9140</v>
      </c>
      <c r="E763" s="43"/>
      <c r="F763" s="44" t="s">
        <v>359</v>
      </c>
      <c r="G763" s="11">
        <v>9140</v>
      </c>
      <c r="H763" s="11" t="s">
        <v>1389</v>
      </c>
      <c r="I763" s="45" t="s">
        <v>1390</v>
      </c>
    </row>
    <row r="764" spans="1:9" ht="24" hidden="1">
      <c r="A764" s="16">
        <v>754</v>
      </c>
      <c r="B764" s="42"/>
      <c r="C764" s="43"/>
      <c r="D764" s="43">
        <v>9150</v>
      </c>
      <c r="E764" s="43"/>
      <c r="F764" s="44" t="s">
        <v>360</v>
      </c>
      <c r="G764" s="11">
        <v>9150</v>
      </c>
      <c r="H764" s="11" t="s">
        <v>1391</v>
      </c>
      <c r="I764" s="45" t="s">
        <v>1392</v>
      </c>
    </row>
    <row r="765" spans="1:9" ht="24" hidden="1">
      <c r="A765" s="16">
        <v>755</v>
      </c>
      <c r="B765" s="42"/>
      <c r="C765" s="43"/>
      <c r="D765" s="43">
        <v>9160</v>
      </c>
      <c r="E765" s="43"/>
      <c r="F765" s="44" t="s">
        <v>361</v>
      </c>
      <c r="G765" s="11">
        <v>9160</v>
      </c>
      <c r="H765" s="11" t="s">
        <v>1393</v>
      </c>
      <c r="I765" s="45" t="s">
        <v>1394</v>
      </c>
    </row>
    <row r="766" spans="1:9" ht="24" hidden="1">
      <c r="A766" s="16">
        <v>756</v>
      </c>
      <c r="B766" s="42"/>
      <c r="C766" s="43"/>
      <c r="D766" s="43">
        <v>9170</v>
      </c>
      <c r="E766" s="43"/>
      <c r="F766" s="44" t="s">
        <v>362</v>
      </c>
      <c r="G766" s="11">
        <v>9170</v>
      </c>
      <c r="H766" s="11" t="s">
        <v>1395</v>
      </c>
      <c r="I766" s="45" t="s">
        <v>1396</v>
      </c>
    </row>
    <row r="767" spans="1:9" ht="24" hidden="1">
      <c r="A767" s="16">
        <v>757</v>
      </c>
      <c r="B767" s="42"/>
      <c r="C767" s="43"/>
      <c r="D767" s="43">
        <v>9180</v>
      </c>
      <c r="E767" s="43"/>
      <c r="F767" s="44" t="s">
        <v>363</v>
      </c>
      <c r="G767" s="11">
        <v>9180</v>
      </c>
      <c r="H767" s="11" t="s">
        <v>1397</v>
      </c>
      <c r="I767" s="45" t="s">
        <v>1398</v>
      </c>
    </row>
    <row r="768" spans="1:9" ht="36" hidden="1">
      <c r="A768" s="16">
        <v>758</v>
      </c>
      <c r="B768" s="38"/>
      <c r="C768" s="39">
        <v>9200</v>
      </c>
      <c r="D768" s="39"/>
      <c r="E768" s="39"/>
      <c r="F768" s="26" t="s">
        <v>364</v>
      </c>
      <c r="G768" s="12">
        <v>9200</v>
      </c>
      <c r="H768" s="11" t="s">
        <v>1399</v>
      </c>
      <c r="I768" s="41" t="s">
        <v>1400</v>
      </c>
    </row>
    <row r="769" spans="1:9" ht="24" hidden="1">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hidden="1">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15" hidden="1">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15" hidden="1">
      <c r="A776" s="16">
        <v>766</v>
      </c>
      <c r="B776" s="42"/>
      <c r="C776" s="43"/>
      <c r="D776" s="43">
        <v>9240</v>
      </c>
      <c r="E776" s="43"/>
      <c r="F776" s="44" t="s">
        <v>370</v>
      </c>
      <c r="G776" s="11">
        <v>9240</v>
      </c>
      <c r="H776" s="11" t="s">
        <v>1407</v>
      </c>
      <c r="I776" s="45" t="s">
        <v>1408</v>
      </c>
    </row>
    <row r="777" spans="1:9" ht="24" hidden="1">
      <c r="A777" s="16">
        <v>767</v>
      </c>
      <c r="B777" s="42"/>
      <c r="C777" s="43"/>
      <c r="D777" s="43">
        <v>9250</v>
      </c>
      <c r="E777" s="43"/>
      <c r="F777" s="44" t="s">
        <v>371</v>
      </c>
      <c r="G777" s="11">
        <v>9250</v>
      </c>
      <c r="H777" s="11" t="s">
        <v>1409</v>
      </c>
      <c r="I777" s="45" t="s">
        <v>1410</v>
      </c>
    </row>
    <row r="778" spans="1:9" ht="24" hidden="1">
      <c r="A778" s="16">
        <v>768</v>
      </c>
      <c r="B778" s="42"/>
      <c r="C778" s="43"/>
      <c r="D778" s="43">
        <v>9260</v>
      </c>
      <c r="E778" s="43"/>
      <c r="F778" s="44" t="s">
        <v>372</v>
      </c>
      <c r="G778" s="11">
        <v>9260</v>
      </c>
      <c r="H778" s="11" t="s">
        <v>1411</v>
      </c>
      <c r="I778" s="45" t="s">
        <v>1412</v>
      </c>
    </row>
    <row r="779" spans="1:9" ht="24" hidden="1">
      <c r="A779" s="16">
        <v>769</v>
      </c>
      <c r="B779" s="42"/>
      <c r="C779" s="43"/>
      <c r="D779" s="43">
        <v>9270</v>
      </c>
      <c r="E779" s="43"/>
      <c r="F779" s="44" t="s">
        <v>373</v>
      </c>
      <c r="G779" s="11">
        <v>9270</v>
      </c>
      <c r="H779" s="11" t="s">
        <v>1413</v>
      </c>
      <c r="I779" s="45" t="s">
        <v>1414</v>
      </c>
    </row>
    <row r="780" spans="1:9" ht="24" hidden="1">
      <c r="A780" s="16">
        <v>770</v>
      </c>
      <c r="B780" s="42"/>
      <c r="C780" s="43"/>
      <c r="D780" s="43">
        <v>9280</v>
      </c>
      <c r="E780" s="43"/>
      <c r="F780" s="44" t="s">
        <v>374</v>
      </c>
      <c r="G780" s="11">
        <v>9280</v>
      </c>
      <c r="H780" s="11" t="s">
        <v>1415</v>
      </c>
      <c r="I780" s="45" t="s">
        <v>1416</v>
      </c>
    </row>
    <row r="781" spans="1:9" ht="36" hidden="1">
      <c r="A781" s="16">
        <v>771</v>
      </c>
      <c r="B781" s="38"/>
      <c r="C781" s="39">
        <v>9300</v>
      </c>
      <c r="D781" s="39"/>
      <c r="E781" s="39"/>
      <c r="F781" s="26" t="s">
        <v>375</v>
      </c>
      <c r="G781" s="12">
        <v>9300</v>
      </c>
      <c r="H781" s="11" t="s">
        <v>1417</v>
      </c>
      <c r="I781" s="41" t="s">
        <v>1418</v>
      </c>
    </row>
    <row r="782" spans="1:9" ht="15" hidden="1">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hidden="1">
      <c r="A785" s="16">
        <v>775</v>
      </c>
      <c r="B785" s="42"/>
      <c r="C785" s="43"/>
      <c r="D785" s="43">
        <v>9320</v>
      </c>
      <c r="E785" s="43"/>
      <c r="F785" s="44" t="s">
        <v>379</v>
      </c>
      <c r="G785" s="11">
        <v>9320</v>
      </c>
      <c r="H785" s="11" t="s">
        <v>1421</v>
      </c>
      <c r="I785" s="45" t="s">
        <v>1422</v>
      </c>
    </row>
    <row r="786" spans="1:9" ht="36" hidden="1">
      <c r="A786" s="16">
        <v>776</v>
      </c>
      <c r="B786" s="38"/>
      <c r="C786" s="39">
        <v>9400</v>
      </c>
      <c r="D786" s="39"/>
      <c r="E786" s="39"/>
      <c r="F786" s="26" t="s">
        <v>380</v>
      </c>
      <c r="G786" s="12">
        <v>9400</v>
      </c>
      <c r="H786" s="11" t="s">
        <v>1423</v>
      </c>
      <c r="I786" s="41" t="s">
        <v>1424</v>
      </c>
    </row>
    <row r="787" spans="1:9" ht="60" hidden="1">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hidden="1">
      <c r="A790" s="16">
        <v>780</v>
      </c>
      <c r="B790" s="42"/>
      <c r="C790" s="43"/>
      <c r="D790" s="43">
        <v>9420</v>
      </c>
      <c r="E790" s="43"/>
      <c r="F790" s="44" t="s">
        <v>384</v>
      </c>
      <c r="G790" s="11">
        <v>9420</v>
      </c>
      <c r="H790" s="11" t="s">
        <v>1427</v>
      </c>
      <c r="I790" s="45" t="s">
        <v>1428</v>
      </c>
    </row>
    <row r="791" spans="1:9" ht="36" hidden="1">
      <c r="A791" s="16">
        <v>781</v>
      </c>
      <c r="B791" s="38"/>
      <c r="C791" s="39">
        <v>9500</v>
      </c>
      <c r="D791" s="39"/>
      <c r="E791" s="39"/>
      <c r="F791" s="26" t="s">
        <v>385</v>
      </c>
      <c r="G791" s="12">
        <v>9500</v>
      </c>
      <c r="H791" s="11" t="s">
        <v>1429</v>
      </c>
      <c r="I791" s="41" t="s">
        <v>1430</v>
      </c>
    </row>
    <row r="792" spans="1:9" ht="48" hidden="1">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hidden="1">
      <c r="A795" s="16">
        <v>785</v>
      </c>
      <c r="B795" s="42"/>
      <c r="C795" s="43"/>
      <c r="D795" s="43">
        <v>9520</v>
      </c>
      <c r="E795" s="43"/>
      <c r="F795" s="44" t="s">
        <v>388</v>
      </c>
      <c r="G795" s="11">
        <v>9520</v>
      </c>
      <c r="H795" s="11" t="s">
        <v>1433</v>
      </c>
      <c r="I795" s="45" t="s">
        <v>1434</v>
      </c>
    </row>
    <row r="796" spans="1:9" ht="24" hidden="1">
      <c r="A796" s="16">
        <v>786</v>
      </c>
      <c r="B796" s="38"/>
      <c r="C796" s="39">
        <v>9600</v>
      </c>
      <c r="D796" s="39"/>
      <c r="E796" s="39"/>
      <c r="F796" s="26" t="s">
        <v>389</v>
      </c>
      <c r="G796" s="12">
        <v>9600</v>
      </c>
      <c r="H796" s="11" t="s">
        <v>1435</v>
      </c>
      <c r="I796" s="41" t="s">
        <v>1436</v>
      </c>
    </row>
    <row r="797" spans="1:9" ht="24" hidden="1">
      <c r="A797" s="16">
        <v>787</v>
      </c>
      <c r="B797" s="42"/>
      <c r="C797" s="43"/>
      <c r="D797" s="43">
        <v>9610</v>
      </c>
      <c r="E797" s="43"/>
      <c r="F797" s="44" t="s">
        <v>390</v>
      </c>
      <c r="G797" s="11">
        <v>9610</v>
      </c>
      <c r="H797" s="11" t="s">
        <v>1437</v>
      </c>
      <c r="I797" s="45" t="s">
        <v>1438</v>
      </c>
    </row>
    <row r="798" spans="1:9" ht="15" hidden="1">
      <c r="A798" s="16">
        <v>788</v>
      </c>
      <c r="B798" s="42"/>
      <c r="C798" s="43"/>
      <c r="D798" s="43">
        <v>9620</v>
      </c>
      <c r="E798" s="43"/>
      <c r="F798" s="44" t="s">
        <v>391</v>
      </c>
      <c r="G798" s="11">
        <v>9620</v>
      </c>
      <c r="H798" s="11" t="s">
        <v>1439</v>
      </c>
      <c r="I798" s="45" t="s">
        <v>1440</v>
      </c>
    </row>
    <row r="799" spans="1:9" ht="48" hidden="1">
      <c r="A799" s="16">
        <v>789</v>
      </c>
      <c r="B799" s="38"/>
      <c r="C799" s="39">
        <v>9900</v>
      </c>
      <c r="D799" s="39"/>
      <c r="E799" s="39"/>
      <c r="F799" s="26" t="s">
        <v>392</v>
      </c>
      <c r="G799" s="12">
        <v>9900</v>
      </c>
      <c r="H799" s="11" t="s">
        <v>1441</v>
      </c>
      <c r="I799" s="41" t="s">
        <v>1442</v>
      </c>
    </row>
    <row r="800" spans="1:9" ht="48" hidden="1">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418" t="s">
        <v>507</v>
      </c>
      <c r="B1" s="419"/>
      <c r="C1" s="419"/>
      <c r="D1" s="419"/>
      <c r="E1" s="419"/>
      <c r="F1" s="419"/>
      <c r="G1" s="419"/>
      <c r="H1" s="419"/>
      <c r="I1" s="419"/>
      <c r="J1" s="419"/>
      <c r="K1" s="420"/>
      <c r="M1" s="418" t="s">
        <v>1463</v>
      </c>
      <c r="N1" s="419"/>
      <c r="O1" s="419"/>
      <c r="P1" s="419"/>
      <c r="Q1" s="419"/>
      <c r="R1" s="419"/>
      <c r="S1" s="419"/>
      <c r="T1" s="419"/>
      <c r="U1" s="419"/>
      <c r="V1" s="419"/>
      <c r="W1" s="419"/>
      <c r="X1" s="419"/>
      <c r="Y1" s="419"/>
      <c r="Z1" s="419"/>
      <c r="AA1" s="419"/>
      <c r="AB1" s="420"/>
    </row>
    <row r="2" spans="1:28" ht="15.75" customHeight="1" thickBot="1">
      <c r="A2" s="421" t="s">
        <v>476</v>
      </c>
      <c r="B2" s="421" t="s">
        <v>476</v>
      </c>
      <c r="C2" s="421" t="s">
        <v>480</v>
      </c>
      <c r="D2" s="421" t="s">
        <v>2131</v>
      </c>
      <c r="E2" s="54" t="s">
        <v>1469</v>
      </c>
      <c r="F2" s="76" t="s">
        <v>2126</v>
      </c>
      <c r="G2" s="421" t="s">
        <v>509</v>
      </c>
      <c r="H2" s="421" t="s">
        <v>488</v>
      </c>
      <c r="I2" s="426" t="s">
        <v>510</v>
      </c>
      <c r="J2" s="427"/>
      <c r="K2" s="421" t="s">
        <v>511</v>
      </c>
      <c r="M2" s="421" t="s">
        <v>476</v>
      </c>
      <c r="N2" s="421" t="s">
        <v>476</v>
      </c>
      <c r="O2" s="421" t="s">
        <v>480</v>
      </c>
      <c r="P2" s="421" t="s">
        <v>2131</v>
      </c>
      <c r="Q2" s="76" t="s">
        <v>1469</v>
      </c>
      <c r="R2" s="76" t="s">
        <v>2126</v>
      </c>
      <c r="S2" s="421" t="s">
        <v>509</v>
      </c>
      <c r="T2" s="421" t="s">
        <v>488</v>
      </c>
      <c r="U2" s="423" t="s">
        <v>2132</v>
      </c>
      <c r="V2" s="424"/>
      <c r="W2" s="424"/>
      <c r="X2" s="425"/>
      <c r="Y2" s="426" t="s">
        <v>2133</v>
      </c>
      <c r="Z2" s="427"/>
      <c r="AA2" s="7" t="s">
        <v>2134</v>
      </c>
      <c r="AB2" s="421" t="s">
        <v>516</v>
      </c>
    </row>
    <row r="3" spans="1:28" ht="15.75" thickBot="1">
      <c r="A3" s="422"/>
      <c r="B3" s="422"/>
      <c r="C3" s="422"/>
      <c r="D3" s="422"/>
      <c r="E3" s="55"/>
      <c r="F3" s="77"/>
      <c r="G3" s="422"/>
      <c r="H3" s="422"/>
      <c r="I3" s="4" t="s">
        <v>512</v>
      </c>
      <c r="J3" s="5" t="s">
        <v>513</v>
      </c>
      <c r="K3" s="422"/>
      <c r="M3" s="422"/>
      <c r="N3" s="422"/>
      <c r="O3" s="422"/>
      <c r="P3" s="422"/>
      <c r="Q3" s="77"/>
      <c r="R3" s="77"/>
      <c r="S3" s="422"/>
      <c r="T3" s="422"/>
      <c r="U3" s="8">
        <v>1000</v>
      </c>
      <c r="V3" s="8">
        <v>2000</v>
      </c>
      <c r="W3" s="8">
        <v>3000</v>
      </c>
      <c r="X3" s="8">
        <v>4000</v>
      </c>
      <c r="Y3" s="8">
        <v>5000</v>
      </c>
      <c r="Z3" s="8">
        <v>6000</v>
      </c>
      <c r="AA3" s="8">
        <v>9000</v>
      </c>
      <c r="AB3" s="422"/>
    </row>
    <row r="4" spans="1:28" s="64" customFormat="1">
      <c r="A4" s="61">
        <v>1</v>
      </c>
      <c r="B4" s="62"/>
      <c r="C4" s="62"/>
      <c r="D4" s="62"/>
      <c r="E4" s="62"/>
      <c r="F4" s="62"/>
      <c r="G4" s="62"/>
      <c r="H4" s="63" t="s">
        <v>462</v>
      </c>
      <c r="I4" s="62"/>
      <c r="J4" s="62"/>
      <c r="K4" s="62"/>
      <c r="M4" s="137">
        <v>1</v>
      </c>
      <c r="N4" s="138"/>
      <c r="O4" s="138"/>
      <c r="P4" s="138"/>
      <c r="Q4" s="138"/>
      <c r="R4" s="138"/>
      <c r="S4" s="138"/>
      <c r="T4" s="139" t="s">
        <v>462</v>
      </c>
      <c r="U4" s="138"/>
      <c r="V4" s="138"/>
      <c r="W4" s="138"/>
      <c r="X4" s="138"/>
      <c r="Y4" s="138"/>
      <c r="Z4" s="138"/>
      <c r="AA4" s="138"/>
      <c r="AB4" s="138"/>
    </row>
    <row r="5" spans="1:28" s="64" customFormat="1" ht="25.5">
      <c r="A5" s="61"/>
      <c r="B5" s="62">
        <v>5</v>
      </c>
      <c r="C5" s="62"/>
      <c r="D5" s="62"/>
      <c r="E5" s="62"/>
      <c r="F5" s="62"/>
      <c r="G5" s="62"/>
      <c r="H5" s="63" t="s">
        <v>2153</v>
      </c>
      <c r="I5" s="62"/>
      <c r="J5" s="62"/>
      <c r="K5" s="62"/>
      <c r="M5" s="61"/>
      <c r="N5" s="62">
        <v>5</v>
      </c>
      <c r="O5" s="62"/>
      <c r="P5" s="62"/>
      <c r="Q5" s="62"/>
      <c r="R5" s="62"/>
      <c r="S5" s="62"/>
      <c r="T5" s="63" t="s">
        <v>2153</v>
      </c>
      <c r="U5" s="62"/>
      <c r="V5" s="62"/>
      <c r="W5" s="62"/>
      <c r="X5" s="62"/>
      <c r="Y5" s="62"/>
      <c r="Z5" s="62"/>
      <c r="AA5" s="62"/>
      <c r="AB5" s="62"/>
    </row>
    <row r="6" spans="1:28" s="64" customFormat="1">
      <c r="A6" s="61"/>
      <c r="B6" s="62"/>
      <c r="C6" s="62">
        <v>2</v>
      </c>
      <c r="D6" s="62"/>
      <c r="E6" s="62"/>
      <c r="F6" s="62"/>
      <c r="G6" s="62"/>
      <c r="H6" s="63" t="s">
        <v>1582</v>
      </c>
      <c r="I6" s="62"/>
      <c r="J6" s="62"/>
      <c r="K6" s="62"/>
      <c r="M6" s="61"/>
      <c r="N6" s="62"/>
      <c r="O6" s="62">
        <v>2</v>
      </c>
      <c r="P6" s="62"/>
      <c r="Q6" s="62"/>
      <c r="R6" s="62"/>
      <c r="S6" s="62"/>
      <c r="T6" s="63" t="s">
        <v>1582</v>
      </c>
      <c r="U6" s="62"/>
      <c r="V6" s="62"/>
      <c r="W6" s="62"/>
      <c r="X6" s="62"/>
      <c r="Y6" s="62"/>
      <c r="Z6" s="62"/>
      <c r="AA6" s="62"/>
      <c r="AB6" s="62"/>
    </row>
    <row r="7" spans="1:28" s="64" customFormat="1">
      <c r="A7" s="61"/>
      <c r="B7" s="62"/>
      <c r="C7" s="62"/>
      <c r="D7" s="62">
        <v>999</v>
      </c>
      <c r="E7" s="62"/>
      <c r="F7" s="62"/>
      <c r="G7" s="62"/>
      <c r="H7" s="63" t="s">
        <v>2138</v>
      </c>
      <c r="I7" s="62"/>
      <c r="J7" s="62"/>
      <c r="K7" s="62"/>
      <c r="M7" s="61"/>
      <c r="N7" s="62"/>
      <c r="O7" s="62"/>
      <c r="P7" s="62">
        <v>999</v>
      </c>
      <c r="Q7" s="62"/>
      <c r="R7" s="62"/>
      <c r="S7" s="62"/>
      <c r="T7" s="63" t="s">
        <v>2138</v>
      </c>
      <c r="U7" s="62"/>
      <c r="V7" s="62"/>
      <c r="W7" s="62"/>
      <c r="X7" s="62"/>
      <c r="Y7" s="62"/>
      <c r="Z7" s="62"/>
      <c r="AA7" s="62"/>
      <c r="AB7" s="62"/>
    </row>
    <row r="8" spans="1:28" s="64" customFormat="1">
      <c r="A8" s="61"/>
      <c r="B8" s="62"/>
      <c r="C8" s="62"/>
      <c r="D8" s="62"/>
      <c r="E8" s="62" t="s">
        <v>2066</v>
      </c>
      <c r="F8" s="62"/>
      <c r="G8" s="62"/>
      <c r="H8" s="63" t="s">
        <v>2154</v>
      </c>
      <c r="I8" s="62"/>
      <c r="J8" s="62"/>
      <c r="K8" s="62"/>
      <c r="M8" s="61"/>
      <c r="N8" s="62"/>
      <c r="O8" s="62"/>
      <c r="P8" s="62"/>
      <c r="Q8" s="62" t="s">
        <v>2066</v>
      </c>
      <c r="R8" s="62"/>
      <c r="S8" s="62"/>
      <c r="T8" s="63" t="s">
        <v>2154</v>
      </c>
      <c r="U8" s="62"/>
      <c r="V8" s="62"/>
      <c r="W8" s="62"/>
      <c r="X8" s="62"/>
      <c r="Y8" s="62"/>
      <c r="Z8" s="62"/>
      <c r="AA8" s="62"/>
      <c r="AB8" s="62"/>
    </row>
    <row r="9" spans="1:28" s="64" customFormat="1">
      <c r="A9" s="61"/>
      <c r="B9" s="62"/>
      <c r="C9" s="62"/>
      <c r="D9" s="62"/>
      <c r="E9" s="62"/>
      <c r="F9" s="130">
        <v>3</v>
      </c>
      <c r="G9" s="62"/>
      <c r="H9" s="63" t="s">
        <v>2127</v>
      </c>
      <c r="I9" s="62"/>
      <c r="J9" s="62"/>
      <c r="K9" s="62"/>
      <c r="M9" s="61"/>
      <c r="N9" s="62"/>
      <c r="O9" s="62"/>
      <c r="P9" s="62"/>
      <c r="Q9" s="62"/>
      <c r="R9" s="130">
        <v>3</v>
      </c>
      <c r="S9" s="62"/>
      <c r="T9" s="63" t="s">
        <v>2127</v>
      </c>
      <c r="U9" s="62"/>
      <c r="V9" s="62"/>
      <c r="W9" s="62"/>
      <c r="X9" s="62"/>
      <c r="Y9" s="62"/>
      <c r="Z9" s="62"/>
      <c r="AA9" s="62"/>
      <c r="AB9" s="62"/>
    </row>
    <row r="10" spans="1:28" s="64" customFormat="1">
      <c r="A10" s="61"/>
      <c r="B10" s="62"/>
      <c r="C10" s="62"/>
      <c r="D10" s="62"/>
      <c r="E10" s="62"/>
      <c r="F10" s="130">
        <v>3.1</v>
      </c>
      <c r="G10" s="62"/>
      <c r="H10" s="63" t="s">
        <v>2128</v>
      </c>
      <c r="I10" s="62"/>
      <c r="J10" s="62"/>
      <c r="K10" s="62"/>
      <c r="M10" s="61"/>
      <c r="N10" s="62"/>
      <c r="O10" s="62"/>
      <c r="P10" s="62"/>
      <c r="Q10" s="62"/>
      <c r="R10" s="130">
        <v>3.1</v>
      </c>
      <c r="S10" s="62"/>
      <c r="T10" s="63" t="s">
        <v>2128</v>
      </c>
      <c r="U10" s="62"/>
      <c r="V10" s="62"/>
      <c r="W10" s="62"/>
      <c r="X10" s="62"/>
      <c r="Y10" s="62"/>
      <c r="Z10" s="62"/>
      <c r="AA10" s="62"/>
      <c r="AB10" s="62"/>
    </row>
    <row r="11" spans="1:28" s="64" customFormat="1">
      <c r="A11" s="61"/>
      <c r="B11" s="62"/>
      <c r="C11" s="62"/>
      <c r="D11" s="62"/>
      <c r="E11" s="62"/>
      <c r="F11" s="130" t="s">
        <v>1684</v>
      </c>
      <c r="G11" s="62"/>
      <c r="H11" s="63" t="s">
        <v>2129</v>
      </c>
      <c r="I11" s="62"/>
      <c r="J11" s="62"/>
      <c r="K11" s="62"/>
      <c r="M11" s="61"/>
      <c r="N11" s="62"/>
      <c r="O11" s="62"/>
      <c r="P11" s="62"/>
      <c r="Q11" s="62"/>
      <c r="R11" s="130" t="s">
        <v>1684</v>
      </c>
      <c r="S11" s="62"/>
      <c r="T11" s="63" t="s">
        <v>2129</v>
      </c>
      <c r="U11" s="62"/>
      <c r="V11" s="62"/>
      <c r="W11" s="62"/>
      <c r="X11" s="62"/>
      <c r="Y11" s="62"/>
      <c r="Z11" s="62"/>
      <c r="AA11" s="62"/>
      <c r="AB11" s="62"/>
    </row>
    <row r="12" spans="1:28" s="64" customFormat="1">
      <c r="A12" s="61"/>
      <c r="B12" s="62"/>
      <c r="C12" s="62"/>
      <c r="D12" s="62"/>
      <c r="E12" s="62"/>
      <c r="F12" s="130" t="s">
        <v>2130</v>
      </c>
      <c r="G12" s="62"/>
      <c r="H12" s="63" t="s">
        <v>2029</v>
      </c>
      <c r="I12" s="62"/>
      <c r="J12" s="62"/>
      <c r="K12" s="62"/>
      <c r="M12" s="61"/>
      <c r="N12" s="62"/>
      <c r="O12" s="62"/>
      <c r="P12" s="62"/>
      <c r="Q12" s="62"/>
      <c r="R12" s="130" t="s">
        <v>2130</v>
      </c>
      <c r="S12" s="62"/>
      <c r="T12" s="63" t="s">
        <v>2029</v>
      </c>
      <c r="U12" s="62"/>
      <c r="V12" s="62"/>
      <c r="W12" s="62"/>
      <c r="X12" s="62"/>
      <c r="Y12" s="62"/>
      <c r="Z12" s="62"/>
      <c r="AA12" s="62"/>
      <c r="AB12" s="62"/>
    </row>
    <row r="13" spans="1:28" s="64" customFormat="1" ht="15.75" thickBot="1">
      <c r="A13" s="61"/>
      <c r="B13" s="62"/>
      <c r="C13" s="62"/>
      <c r="D13" s="62"/>
      <c r="E13" s="62"/>
      <c r="F13" s="62" t="s">
        <v>2030</v>
      </c>
      <c r="G13" s="62"/>
      <c r="H13" s="63" t="s">
        <v>2135</v>
      </c>
      <c r="I13" s="62"/>
      <c r="J13" s="62"/>
      <c r="K13" s="62"/>
      <c r="M13" s="61"/>
      <c r="N13" s="62"/>
      <c r="O13" s="62"/>
      <c r="P13" s="62"/>
      <c r="Q13" s="62"/>
      <c r="R13" s="62" t="s">
        <v>2030</v>
      </c>
      <c r="S13" s="62"/>
      <c r="T13" s="63" t="s">
        <v>2135</v>
      </c>
      <c r="U13" s="62"/>
      <c r="V13" s="62"/>
      <c r="W13" s="62"/>
      <c r="X13" s="62"/>
      <c r="Y13" s="62"/>
      <c r="Z13" s="62"/>
      <c r="AA13" s="62"/>
      <c r="AB13" s="62"/>
    </row>
    <row r="14" spans="1:28" s="64" customFormat="1" ht="15.75" thickBot="1">
      <c r="A14" s="61"/>
      <c r="B14" s="62"/>
      <c r="C14" s="62"/>
      <c r="D14" s="62"/>
      <c r="E14" s="62"/>
      <c r="F14" s="62"/>
      <c r="G14" s="134" t="s">
        <v>2094</v>
      </c>
      <c r="H14" s="63" t="s">
        <v>2155</v>
      </c>
      <c r="I14" s="62"/>
      <c r="J14" s="62"/>
      <c r="K14" s="62"/>
      <c r="M14" s="65"/>
      <c r="N14" s="66"/>
      <c r="O14" s="66"/>
      <c r="P14" s="66"/>
      <c r="Q14" s="66"/>
      <c r="R14" s="66"/>
      <c r="S14" s="140" t="s">
        <v>2094</v>
      </c>
      <c r="T14" s="67" t="s">
        <v>2155</v>
      </c>
      <c r="U14" s="68">
        <v>2100</v>
      </c>
      <c r="V14" s="68">
        <v>5000</v>
      </c>
      <c r="W14" s="68">
        <v>10500</v>
      </c>
      <c r="X14" s="68"/>
      <c r="Y14" s="68">
        <v>10000</v>
      </c>
      <c r="Z14" s="68"/>
      <c r="AA14" s="68"/>
      <c r="AB14" s="69">
        <f>SUM(U14:AA14)</f>
        <v>27600</v>
      </c>
    </row>
    <row r="15" spans="1:28" s="64" customFormat="1" ht="25.5">
      <c r="A15" s="61"/>
      <c r="B15" s="62"/>
      <c r="C15" s="62"/>
      <c r="D15" s="62"/>
      <c r="E15" s="62"/>
      <c r="F15" s="62"/>
      <c r="G15" s="62"/>
      <c r="H15" s="63" t="s">
        <v>2156</v>
      </c>
      <c r="I15" s="62" t="s">
        <v>515</v>
      </c>
      <c r="J15" s="62">
        <v>12</v>
      </c>
      <c r="K15" s="62"/>
    </row>
    <row r="16" spans="1:28" ht="15.75" thickBot="1">
      <c r="A16" s="61"/>
      <c r="B16" s="62"/>
      <c r="C16" s="62"/>
      <c r="D16" s="62"/>
      <c r="E16" s="62"/>
      <c r="F16" s="62"/>
      <c r="G16" s="62"/>
      <c r="H16" s="63"/>
      <c r="I16" s="62" t="s">
        <v>2147</v>
      </c>
      <c r="J16" s="62">
        <v>5</v>
      </c>
      <c r="K16" s="62"/>
      <c r="M16" s="64"/>
      <c r="N16" s="64"/>
      <c r="O16" s="64"/>
      <c r="P16" s="64"/>
      <c r="Q16" s="64"/>
      <c r="R16" s="64"/>
      <c r="S16" s="64"/>
      <c r="T16" s="64"/>
      <c r="U16" s="64"/>
      <c r="V16" s="64"/>
      <c r="W16" s="64"/>
      <c r="X16" s="64"/>
      <c r="Y16" s="64"/>
      <c r="Z16" s="64"/>
      <c r="AA16" s="64"/>
      <c r="AB16" s="64"/>
    </row>
    <row r="17" spans="1:28" ht="15.75" thickBot="1">
      <c r="A17" s="65"/>
      <c r="B17" s="66"/>
      <c r="C17" s="66"/>
      <c r="D17" s="66"/>
      <c r="E17" s="66"/>
      <c r="F17" s="66"/>
      <c r="G17" s="66"/>
      <c r="H17" s="66"/>
      <c r="I17" s="66"/>
      <c r="J17" s="66"/>
      <c r="K17" s="135">
        <v>27600</v>
      </c>
      <c r="M17" s="64"/>
      <c r="N17" s="64"/>
      <c r="O17" s="64"/>
      <c r="P17" s="64"/>
      <c r="Q17" s="64"/>
      <c r="R17" s="64"/>
      <c r="S17" s="64"/>
      <c r="T17" s="64"/>
      <c r="U17" s="64"/>
      <c r="V17" s="64"/>
      <c r="W17" s="64"/>
      <c r="X17" s="64"/>
      <c r="Y17" s="64"/>
      <c r="Z17" s="64"/>
      <c r="AA17" s="64"/>
      <c r="AB17" s="64"/>
    </row>
    <row r="18" spans="1:28" ht="15.75" thickBot="1">
      <c r="A18" s="6"/>
    </row>
    <row r="19" spans="1:28" ht="15.75" thickBot="1">
      <c r="A19" s="418" t="s">
        <v>507</v>
      </c>
      <c r="B19" s="419"/>
      <c r="C19" s="419"/>
      <c r="D19" s="419"/>
      <c r="E19" s="419"/>
      <c r="F19" s="419"/>
      <c r="G19" s="419"/>
      <c r="H19" s="419"/>
      <c r="I19" s="419"/>
      <c r="J19" s="419"/>
      <c r="K19" s="420"/>
      <c r="M19" s="418" t="s">
        <v>1463</v>
      </c>
      <c r="N19" s="419"/>
      <c r="O19" s="419"/>
      <c r="P19" s="419"/>
      <c r="Q19" s="419"/>
      <c r="R19" s="419"/>
      <c r="S19" s="419"/>
      <c r="T19" s="419"/>
      <c r="U19" s="419"/>
      <c r="V19" s="419"/>
      <c r="W19" s="419"/>
      <c r="X19" s="419"/>
      <c r="Y19" s="419"/>
      <c r="Z19" s="419"/>
      <c r="AA19" s="419"/>
      <c r="AB19" s="420"/>
    </row>
    <row r="20" spans="1:28" ht="15.75" customHeight="1" thickBot="1">
      <c r="A20" s="409" t="s">
        <v>508</v>
      </c>
      <c r="B20" s="410"/>
      <c r="C20" s="411"/>
      <c r="D20" s="421" t="s">
        <v>2131</v>
      </c>
      <c r="E20" s="76" t="s">
        <v>1469</v>
      </c>
      <c r="F20" s="76" t="s">
        <v>2126</v>
      </c>
      <c r="G20" s="421" t="s">
        <v>509</v>
      </c>
      <c r="H20" s="421" t="s">
        <v>488</v>
      </c>
      <c r="I20" s="426" t="s">
        <v>510</v>
      </c>
      <c r="J20" s="427"/>
      <c r="K20" s="421" t="s">
        <v>511</v>
      </c>
      <c r="M20" s="409" t="s">
        <v>508</v>
      </c>
      <c r="N20" s="410"/>
      <c r="O20" s="411"/>
      <c r="P20" s="421" t="s">
        <v>2131</v>
      </c>
      <c r="Q20" s="76" t="s">
        <v>1469</v>
      </c>
      <c r="R20" s="76" t="s">
        <v>2126</v>
      </c>
      <c r="S20" s="421" t="s">
        <v>509</v>
      </c>
      <c r="T20" s="421" t="s">
        <v>488</v>
      </c>
      <c r="U20" s="423" t="s">
        <v>2132</v>
      </c>
      <c r="V20" s="424"/>
      <c r="W20" s="424"/>
      <c r="X20" s="425"/>
      <c r="Y20" s="426" t="s">
        <v>2133</v>
      </c>
      <c r="Z20" s="427"/>
      <c r="AA20" s="7" t="s">
        <v>2134</v>
      </c>
      <c r="AB20" s="421" t="s">
        <v>516</v>
      </c>
    </row>
    <row r="21" spans="1:28" ht="15.75" thickBot="1">
      <c r="A21" s="412"/>
      <c r="B21" s="413"/>
      <c r="C21" s="414"/>
      <c r="D21" s="422"/>
      <c r="E21" s="77"/>
      <c r="F21" s="77"/>
      <c r="G21" s="422"/>
      <c r="H21" s="422"/>
      <c r="I21" s="4" t="s">
        <v>512</v>
      </c>
      <c r="J21" s="5" t="s">
        <v>513</v>
      </c>
      <c r="K21" s="422"/>
      <c r="M21" s="412"/>
      <c r="N21" s="413"/>
      <c r="O21" s="414"/>
      <c r="P21" s="422"/>
      <c r="Q21" s="77"/>
      <c r="R21" s="77"/>
      <c r="S21" s="422"/>
      <c r="T21" s="422"/>
      <c r="U21" s="8">
        <v>1000</v>
      </c>
      <c r="V21" s="8">
        <v>2000</v>
      </c>
      <c r="W21" s="8">
        <v>3000</v>
      </c>
      <c r="X21" s="8">
        <v>4000</v>
      </c>
      <c r="Y21" s="8">
        <v>5000</v>
      </c>
      <c r="Z21" s="8">
        <v>6000</v>
      </c>
      <c r="AA21" s="8">
        <v>9000</v>
      </c>
      <c r="AB21" s="422"/>
    </row>
    <row r="22" spans="1:28">
      <c r="A22" s="415" t="s">
        <v>1581</v>
      </c>
      <c r="B22" s="416"/>
      <c r="C22" s="417"/>
      <c r="D22" s="62">
        <v>999</v>
      </c>
      <c r="E22" s="62" t="s">
        <v>2066</v>
      </c>
      <c r="F22" s="62" t="s">
        <v>2030</v>
      </c>
      <c r="G22" s="134" t="s">
        <v>2094</v>
      </c>
      <c r="H22" s="63" t="s">
        <v>2155</v>
      </c>
      <c r="I22" s="62"/>
      <c r="J22" s="62"/>
      <c r="K22" s="136">
        <v>27600</v>
      </c>
      <c r="M22" s="415" t="s">
        <v>1581</v>
      </c>
      <c r="N22" s="416"/>
      <c r="O22" s="417"/>
      <c r="P22" s="138">
        <v>999</v>
      </c>
      <c r="Q22" s="138" t="s">
        <v>2066</v>
      </c>
      <c r="R22" s="138" t="s">
        <v>2030</v>
      </c>
      <c r="S22" s="141" t="s">
        <v>2094</v>
      </c>
      <c r="T22" s="139" t="s">
        <v>514</v>
      </c>
      <c r="U22" s="142">
        <v>2100</v>
      </c>
      <c r="V22" s="142">
        <v>5000</v>
      </c>
      <c r="W22" s="142">
        <v>10500</v>
      </c>
      <c r="X22" s="142"/>
      <c r="Y22" s="142">
        <v>10000</v>
      </c>
      <c r="Z22" s="142"/>
      <c r="AA22" s="142"/>
      <c r="AB22" s="142">
        <f>SUM(U22:AA22)</f>
        <v>27600</v>
      </c>
    </row>
    <row r="23" spans="1:28" ht="25.5">
      <c r="A23" s="403"/>
      <c r="B23" s="404"/>
      <c r="C23" s="405"/>
      <c r="D23" s="62"/>
      <c r="E23" s="62"/>
      <c r="F23" s="62"/>
      <c r="G23" s="62"/>
      <c r="H23" s="63" t="s">
        <v>2156</v>
      </c>
      <c r="I23" s="62" t="s">
        <v>515</v>
      </c>
      <c r="J23" s="62">
        <v>12</v>
      </c>
      <c r="K23" s="62"/>
      <c r="M23" s="403" t="s">
        <v>1575</v>
      </c>
      <c r="N23" s="404"/>
      <c r="O23" s="405"/>
      <c r="P23" s="62">
        <v>189</v>
      </c>
      <c r="Q23" s="62" t="s">
        <v>2066</v>
      </c>
      <c r="R23" s="62" t="s">
        <v>2030</v>
      </c>
      <c r="S23" s="134" t="s">
        <v>2157</v>
      </c>
      <c r="T23" s="63" t="s">
        <v>264</v>
      </c>
      <c r="U23" s="71">
        <v>10000</v>
      </c>
      <c r="V23" s="71">
        <v>4000</v>
      </c>
      <c r="W23" s="71"/>
      <c r="X23" s="71"/>
      <c r="Y23" s="71">
        <v>4000</v>
      </c>
      <c r="Z23" s="71"/>
      <c r="AA23" s="71"/>
      <c r="AB23" s="71">
        <f>SUM(U23:AA23)</f>
        <v>18000</v>
      </c>
    </row>
    <row r="24" spans="1:28">
      <c r="A24" s="403"/>
      <c r="B24" s="404"/>
      <c r="C24" s="405"/>
      <c r="D24" s="62"/>
      <c r="E24" s="62"/>
      <c r="F24" s="62"/>
      <c r="G24" s="62"/>
      <c r="H24" s="63"/>
      <c r="I24" s="62" t="s">
        <v>2147</v>
      </c>
      <c r="J24" s="62">
        <v>5</v>
      </c>
      <c r="K24" s="62"/>
      <c r="M24" s="403"/>
      <c r="N24" s="404"/>
      <c r="O24" s="405"/>
      <c r="P24" s="62"/>
      <c r="Q24" s="62"/>
      <c r="R24" s="62"/>
      <c r="S24" s="62"/>
      <c r="T24" s="63"/>
      <c r="U24" s="62"/>
      <c r="V24" s="62"/>
      <c r="W24" s="62"/>
      <c r="X24" s="62"/>
      <c r="Y24" s="62"/>
      <c r="Z24" s="62"/>
      <c r="AA24" s="62"/>
      <c r="AB24" s="62"/>
    </row>
    <row r="25" spans="1:28">
      <c r="A25" s="403" t="s">
        <v>1575</v>
      </c>
      <c r="B25" s="404"/>
      <c r="C25" s="405"/>
      <c r="D25" s="62">
        <v>189</v>
      </c>
      <c r="E25" s="62" t="s">
        <v>2066</v>
      </c>
      <c r="F25" s="62" t="s">
        <v>2030</v>
      </c>
      <c r="G25" s="134" t="s">
        <v>2157</v>
      </c>
      <c r="H25" s="63" t="s">
        <v>264</v>
      </c>
      <c r="I25" s="62"/>
      <c r="J25" s="62"/>
      <c r="K25" s="70">
        <v>18000</v>
      </c>
      <c r="M25" s="403"/>
      <c r="N25" s="404"/>
      <c r="O25" s="405"/>
      <c r="P25" s="62"/>
      <c r="Q25" s="62"/>
      <c r="R25" s="62"/>
      <c r="S25" s="62"/>
      <c r="T25" s="63"/>
      <c r="U25" s="62"/>
      <c r="V25" s="62"/>
      <c r="W25" s="62"/>
      <c r="X25" s="62"/>
      <c r="Y25" s="62"/>
      <c r="Z25" s="62"/>
      <c r="AA25" s="62"/>
      <c r="AB25" s="62"/>
    </row>
    <row r="26" spans="1:28">
      <c r="A26" s="403"/>
      <c r="B26" s="404"/>
      <c r="C26" s="405"/>
      <c r="D26" s="62"/>
      <c r="E26" s="62"/>
      <c r="F26" s="62"/>
      <c r="G26" s="62"/>
      <c r="H26" s="63" t="s">
        <v>265</v>
      </c>
      <c r="I26" s="62" t="s">
        <v>266</v>
      </c>
      <c r="J26" s="62">
        <v>1</v>
      </c>
      <c r="K26" s="62"/>
      <c r="M26" s="403"/>
      <c r="N26" s="404"/>
      <c r="O26" s="405"/>
      <c r="P26" s="62"/>
      <c r="Q26" s="62"/>
      <c r="R26" s="62"/>
      <c r="S26" s="62"/>
      <c r="T26" s="63"/>
      <c r="U26" s="62"/>
      <c r="V26" s="62"/>
      <c r="W26" s="62"/>
      <c r="X26" s="62"/>
      <c r="Y26" s="62"/>
      <c r="Z26" s="62"/>
      <c r="AA26" s="62"/>
      <c r="AB26" s="62"/>
    </row>
    <row r="27" spans="1:28" ht="15.75" thickBot="1">
      <c r="A27" s="403"/>
      <c r="B27" s="404"/>
      <c r="C27" s="405"/>
      <c r="D27" s="62"/>
      <c r="E27" s="62"/>
      <c r="F27" s="62"/>
      <c r="G27" s="62"/>
      <c r="H27" s="63"/>
      <c r="I27" s="62"/>
      <c r="J27" s="62"/>
      <c r="K27" s="62"/>
      <c r="M27" s="406"/>
      <c r="N27" s="407"/>
      <c r="O27" s="408"/>
      <c r="P27" s="66"/>
      <c r="Q27" s="66"/>
      <c r="R27" s="66"/>
      <c r="S27" s="66"/>
      <c r="T27" s="67"/>
      <c r="U27" s="66"/>
      <c r="V27" s="66"/>
      <c r="W27" s="66"/>
      <c r="X27" s="66"/>
      <c r="Y27" s="66"/>
      <c r="Z27" s="66"/>
      <c r="AA27" s="66"/>
      <c r="AB27" s="66"/>
    </row>
    <row r="28" spans="1:28" ht="15.75" thickBot="1">
      <c r="A28" s="406"/>
      <c r="B28" s="407"/>
      <c r="C28" s="408"/>
      <c r="D28" s="66"/>
      <c r="E28" s="66"/>
      <c r="F28" s="66"/>
      <c r="G28" s="66"/>
      <c r="H28" s="66"/>
      <c r="I28" s="66"/>
      <c r="J28" s="66"/>
      <c r="K28" s="69">
        <f>+K22+K25</f>
        <v>45600</v>
      </c>
      <c r="M28" s="406"/>
      <c r="N28" s="407"/>
      <c r="O28" s="408"/>
      <c r="P28" s="66"/>
      <c r="Q28" s="66"/>
      <c r="R28" s="66"/>
      <c r="S28" s="66"/>
      <c r="T28" s="72" t="s">
        <v>516</v>
      </c>
      <c r="U28" s="73">
        <f>SUM(U22:U27)</f>
        <v>12100</v>
      </c>
      <c r="V28" s="73">
        <f t="shared" ref="V28:AB28" si="0">SUM(V22:V27)</f>
        <v>9000</v>
      </c>
      <c r="W28" s="73">
        <f t="shared" si="0"/>
        <v>10500</v>
      </c>
      <c r="X28" s="73">
        <f t="shared" si="0"/>
        <v>0</v>
      </c>
      <c r="Y28" s="73">
        <f t="shared" si="0"/>
        <v>14000</v>
      </c>
      <c r="Z28" s="73">
        <f t="shared" si="0"/>
        <v>0</v>
      </c>
      <c r="AA28" s="73">
        <f t="shared" si="0"/>
        <v>0</v>
      </c>
      <c r="AB28" s="73">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poa 2023</vt:lpstr>
      <vt:lpstr>POA 2014 (Ejemplo)</vt:lpstr>
      <vt:lpstr>Clasif por Fuente de Financ</vt:lpstr>
      <vt:lpstr>Clasif Programatico</vt:lpstr>
      <vt:lpstr>CFG</vt:lpstr>
      <vt:lpstr>CA 2012</vt:lpstr>
      <vt:lpstr>COG</vt:lpstr>
      <vt:lpstr>UR (Definir)</vt:lpstr>
      <vt:lpstr>CFG 2012 (imprimir)</vt:lpstr>
      <vt:lpstr>COG (imprimir)</vt:lpstr>
      <vt:lpstr>Resumen</vt:lpstr>
      <vt:lpstr>'poa 2023'!A</vt:lpstr>
      <vt:lpstr>'poa 2023'!Área_de_impresión</vt:lpstr>
      <vt:lpstr>ca</vt:lpstr>
      <vt:lpstr>Fin</vt:lpstr>
      <vt:lpstr>funcion</vt:lpstr>
      <vt:lpstr>sub</vt:lpstr>
      <vt:lpstr>'CA 2012'!Títulos_a_imprimir</vt:lpstr>
      <vt:lpstr>CFG!Títulos_a_imprimir</vt:lpstr>
      <vt:lpstr>'CFG 2012 (imprimir)'!Títulos_a_imprimir</vt:lpstr>
      <vt:lpstr>'COG (imprimir)'!Títulos_a_imprimir</vt:lpstr>
      <vt:lpstr>'POA 2014 (Ejemplo)'!Títulos_a_imprimir</vt:lpstr>
      <vt:lpstr>'poa 2023'!Títulos_a_imprimir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2022-12-14T21:29:37Z</cp:lastPrinted>
  <dcterms:created xsi:type="dcterms:W3CDTF">2010-08-12T01:40:58Z</dcterms:created>
  <dcterms:modified xsi:type="dcterms:W3CDTF">2023-10-24T18:54:40Z</dcterms:modified>
</cp:coreProperties>
</file>