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INFORMACION 4o. TRIMESTRE\INFORMACION 4TO TRIMESTRE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47" i="4" l="1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H86" i="4" l="1"/>
  <c r="G86" i="4"/>
  <c r="F86" i="4"/>
  <c r="E86" i="4"/>
  <c r="D86" i="4"/>
  <c r="H84" i="4"/>
  <c r="H82" i="4"/>
  <c r="H80" i="4"/>
  <c r="H78" i="4"/>
  <c r="H76" i="4"/>
  <c r="H74" i="4"/>
  <c r="H72" i="4"/>
  <c r="E84" i="4"/>
  <c r="E82" i="4"/>
  <c r="E80" i="4"/>
  <c r="E78" i="4"/>
  <c r="E76" i="4"/>
  <c r="E74" i="4"/>
  <c r="E72" i="4"/>
  <c r="C86" i="4"/>
  <c r="H64" i="4"/>
  <c r="G64" i="4"/>
  <c r="F64" i="4"/>
  <c r="H62" i="4"/>
  <c r="H61" i="4"/>
  <c r="H60" i="4"/>
  <c r="H59" i="4"/>
  <c r="E64" i="4"/>
  <c r="E62" i="4"/>
  <c r="E61" i="4"/>
  <c r="E60" i="4"/>
  <c r="E59" i="4"/>
  <c r="D64" i="4"/>
  <c r="C64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50" i="4"/>
  <c r="F50" i="4"/>
  <c r="D50" i="4"/>
  <c r="C50" i="4"/>
  <c r="H50" i="4" l="1"/>
  <c r="E50" i="4"/>
  <c r="H40" i="5" l="1"/>
  <c r="H39" i="5"/>
  <c r="H38" i="5"/>
  <c r="H37" i="5"/>
  <c r="H36" i="5" s="1"/>
  <c r="H34" i="5"/>
  <c r="H33" i="5"/>
  <c r="H31" i="5"/>
  <c r="H30" i="5"/>
  <c r="H29" i="5"/>
  <c r="H28" i="5"/>
  <c r="H27" i="5"/>
  <c r="H22" i="5"/>
  <c r="H12" i="5"/>
  <c r="H10" i="5"/>
  <c r="H8" i="5"/>
  <c r="E40" i="5"/>
  <c r="E39" i="5"/>
  <c r="E38" i="5"/>
  <c r="E36" i="5" s="1"/>
  <c r="E37" i="5"/>
  <c r="E34" i="5"/>
  <c r="E33" i="5"/>
  <c r="E32" i="5"/>
  <c r="H32" i="5" s="1"/>
  <c r="E31" i="5"/>
  <c r="E30" i="5"/>
  <c r="E29" i="5"/>
  <c r="E28" i="5"/>
  <c r="E27" i="5"/>
  <c r="E26" i="5"/>
  <c r="H26" i="5" s="1"/>
  <c r="E23" i="5"/>
  <c r="H23" i="5" s="1"/>
  <c r="E22" i="5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H13" i="5" s="1"/>
  <c r="E12" i="5"/>
  <c r="E11" i="5"/>
  <c r="H11" i="5" s="1"/>
  <c r="E10" i="5"/>
  <c r="E9" i="5"/>
  <c r="H9" i="5" s="1"/>
  <c r="E8" i="5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76" i="6"/>
  <c r="H75" i="6"/>
  <c r="H74" i="6"/>
  <c r="H73" i="6"/>
  <c r="H72" i="6"/>
  <c r="H71" i="6"/>
  <c r="H70" i="6"/>
  <c r="H69" i="6"/>
  <c r="H67" i="6"/>
  <c r="H66" i="6"/>
  <c r="H63" i="6"/>
  <c r="H62" i="6"/>
  <c r="H61" i="6"/>
  <c r="H60" i="6"/>
  <c r="H59" i="6"/>
  <c r="H58" i="6"/>
  <c r="H56" i="6"/>
  <c r="H52" i="6"/>
  <c r="H51" i="6"/>
  <c r="H48" i="6"/>
  <c r="H47" i="6"/>
  <c r="H42" i="6"/>
  <c r="H41" i="6"/>
  <c r="H40" i="6"/>
  <c r="H39" i="6"/>
  <c r="H37" i="6"/>
  <c r="H35" i="6"/>
  <c r="H12" i="6"/>
  <c r="H11" i="6"/>
  <c r="E76" i="6"/>
  <c r="E75" i="6"/>
  <c r="E74" i="6"/>
  <c r="E73" i="6"/>
  <c r="E72" i="6"/>
  <c r="E71" i="6"/>
  <c r="E70" i="6"/>
  <c r="E69" i="6"/>
  <c r="E68" i="6"/>
  <c r="H68" i="6" s="1"/>
  <c r="E67" i="6"/>
  <c r="E66" i="6"/>
  <c r="E64" i="6"/>
  <c r="H64" i="6" s="1"/>
  <c r="E63" i="6"/>
  <c r="E62" i="6"/>
  <c r="E61" i="6"/>
  <c r="E60" i="6"/>
  <c r="E59" i="6"/>
  <c r="E58" i="6"/>
  <c r="E56" i="6"/>
  <c r="E55" i="6"/>
  <c r="H55" i="6" s="1"/>
  <c r="E54" i="6"/>
  <c r="H54" i="6" s="1"/>
  <c r="E52" i="6"/>
  <c r="E51" i="6"/>
  <c r="E50" i="6"/>
  <c r="H50" i="6" s="1"/>
  <c r="E49" i="6"/>
  <c r="H49" i="6" s="1"/>
  <c r="E48" i="6"/>
  <c r="E47" i="6"/>
  <c r="E46" i="6"/>
  <c r="H46" i="6" s="1"/>
  <c r="E45" i="6"/>
  <c r="H45" i="6" s="1"/>
  <c r="E44" i="6"/>
  <c r="H44" i="6" s="1"/>
  <c r="E42" i="6"/>
  <c r="E41" i="6"/>
  <c r="E40" i="6"/>
  <c r="E39" i="6"/>
  <c r="E38" i="6"/>
  <c r="H38" i="6" s="1"/>
  <c r="E37" i="6"/>
  <c r="E36" i="6"/>
  <c r="H36" i="6" s="1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H25" i="5" l="1"/>
  <c r="C42" i="5"/>
  <c r="H16" i="5"/>
  <c r="G42" i="5"/>
  <c r="F42" i="5"/>
  <c r="D42" i="5"/>
  <c r="H6" i="5"/>
  <c r="E6" i="5"/>
  <c r="E16" i="8"/>
  <c r="H6" i="8"/>
  <c r="H16" i="8" s="1"/>
  <c r="E65" i="6"/>
  <c r="H65" i="6" s="1"/>
  <c r="E57" i="6"/>
  <c r="H57" i="6" s="1"/>
  <c r="E53" i="6"/>
  <c r="H53" i="6" s="1"/>
  <c r="E43" i="6"/>
  <c r="H43" i="6" s="1"/>
  <c r="E33" i="6"/>
  <c r="H33" i="6" s="1"/>
  <c r="E23" i="6"/>
  <c r="H23" i="6" s="1"/>
  <c r="G77" i="6"/>
  <c r="E13" i="6"/>
  <c r="H13" i="6" s="1"/>
  <c r="D77" i="6"/>
  <c r="C77" i="6"/>
  <c r="F77" i="6"/>
  <c r="E5" i="6"/>
  <c r="E25" i="5"/>
  <c r="E16" i="5"/>
  <c r="H42" i="5" l="1"/>
  <c r="E42" i="5"/>
  <c r="E77" i="6"/>
  <c r="H5" i="6"/>
  <c r="H77" i="6" s="1"/>
</calcChain>
</file>

<file path=xl/sharedStrings.xml><?xml version="1.0" encoding="utf-8"?>
<sst xmlns="http://schemas.openxmlformats.org/spreadsheetml/2006/main" count="253" uniqueCount="179">
  <si>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</si>
  <si>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</si>
  <si>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</si>
  <si>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</si>
  <si>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</si>
  <si>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</si>
  <si>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</si>
  <si>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</si>
  <si>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</si>
  <si>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</si>
  <si>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</si>
  <si>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</si>
  <si>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</si>
  <si>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</si>
  <si>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</si>
  <si>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</si>
  <si>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</si>
  <si>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</si>
  <si>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</si>
  <si>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</si>
  <si>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</si>
  <si>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</si>
  <si>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</si>
  <si>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</si>
  <si>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</si>
  <si>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</si>
  <si>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</si>
  <si>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</si>
  <si>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</si>
  <si>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</si>
  <si>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</si>
  <si>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</si>
  <si>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</si>
  <si>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</si>
  <si>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</si>
  <si>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</si>
  <si>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</si>
  <si>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</si>
  <si>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</si>
  <si>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</si>
  <si>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</si>
  <si>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</si>
  <si>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</si>
  <si>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</si>
  <si>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</si>
  <si>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</si>
  <si>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</si>
  <si>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</si>
  <si>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</si>
  <si>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</si>
  <si>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</si>
  <si>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</si>
  <si>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</si>
  <si>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</si>
  <si>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</si>
  <si>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</si>
  <si>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</si>
  <si>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</si>
  <si>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</si>
  <si>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</si>
  <si>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</si>
  <si>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</si>
  <si>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</si>
  <si>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</si>
  <si>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</si>
  <si>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</si>
  <si>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</si>
  <si>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</si>
  <si>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</si>
  <si>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</si>
  <si>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</si>
  <si>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</si>
  <si>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</si>
  <si>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</si>
  <si>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</si>
  <si>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</si>
  <si>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</si>
  <si>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</si>
  <si>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</si>
  <si>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</si>
  <si>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</si>
  <si>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</si>
  <si>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</si>
  <si>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</si>
  <si>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</si>
  <si>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</si>
  <si>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</si>
  <si>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</si>
  <si>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</si>
  <si>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</si>
  <si>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</si>
  <si>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</si>
  <si>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</si>
  <si>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</si>
  <si>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</si>
  <si>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</si>
  <si>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</si>
  <si>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</si>
  <si>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</si>
  <si>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</si>
  <si>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</si>
  <si>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</si>
  <si>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</si>
  <si>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</si>
  <si>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</si>
  <si>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</si>
  <si>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</si>
  <si>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</si>
  <si>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</si>
  <si>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</si>
  <si>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</si>
  <si>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</si>
  <si>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</si>
  <si>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</si>
  <si>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</si>
  <si>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</si>
  <si>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</si>
  <si>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</si>
  <si>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</si>
  <si>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</si>
  <si>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</si>
  <si>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</si>
  <si>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</si>
  <si>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</si>
  <si>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</si>
  <si>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</si>
  <si>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</si>
  <si>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</si>
  <si>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PRESIDENCIA MUNICIPAL</t>
  </si>
  <si>
    <t>SINDICATURA</t>
  </si>
  <si>
    <t>REGIDURIA</t>
  </si>
  <si>
    <t>SECRETARIA DEL H AYUNTAMIENTO</t>
  </si>
  <si>
    <t>TESORERIA MUNICIPAL</t>
  </si>
  <si>
    <t>IMPUESTOS INMOBILIARIOS Y CATASTRO</t>
  </si>
  <si>
    <t>AGUA POTABLE Y ALCANTARILLADO</t>
  </si>
  <si>
    <t>CONTRALORIA MUNICIPAL</t>
  </si>
  <si>
    <t>SEGURIDAD PUBLICA</t>
  </si>
  <si>
    <t>PROTECCION CIVIL</t>
  </si>
  <si>
    <t>OFICIALIA CALIFICADORA</t>
  </si>
  <si>
    <t>OBRAS PUBLICAS</t>
  </si>
  <si>
    <t>RECURSOS HUMANOS Y MATERIALES</t>
  </si>
  <si>
    <t>SERVICIOS PUBLICOS</t>
  </si>
  <si>
    <t>LIMPIA MUNICIPAL</t>
  </si>
  <si>
    <t>PARQUES Y JARDINES</t>
  </si>
  <si>
    <t>MERCADO</t>
  </si>
  <si>
    <t>RASTRO</t>
  </si>
  <si>
    <t>PANTEONES</t>
  </si>
  <si>
    <t>ALUMBRADO</t>
  </si>
  <si>
    <t>DESARROLLO SOCIAL</t>
  </si>
  <si>
    <t>DESARROLLO ECONOMICO</t>
  </si>
  <si>
    <t>DESARROLLO RURAL</t>
  </si>
  <si>
    <t>EDUCACION</t>
  </si>
  <si>
    <t>COMUNICACION SOCIAL E INFORMATICA</t>
  </si>
  <si>
    <t>UNIDAD DE ACCESO A LA INFORMACION PUBLIC</t>
  </si>
  <si>
    <t>PLANEACION</t>
  </si>
  <si>
    <t>COMUDAJ</t>
  </si>
  <si>
    <t>CASA DE LA CULTURA</t>
  </si>
  <si>
    <t>SALUD</t>
  </si>
  <si>
    <t>DEPARTAMENTO DE COMPRAS</t>
  </si>
  <si>
    <t>Coordinación Social de Atención a la Muj</t>
  </si>
  <si>
    <t>Departamento de Informática</t>
  </si>
  <si>
    <t>ARCHIVO HISTORICO</t>
  </si>
  <si>
    <t>ECOLOGIA</t>
  </si>
  <si>
    <t>TRANSITO MUNICIPAL</t>
  </si>
  <si>
    <t>Fiscalización</t>
  </si>
  <si>
    <t>JUVENTUD</t>
  </si>
  <si>
    <t>DESARROLLO URBANO</t>
  </si>
  <si>
    <t>TURISMO</t>
  </si>
  <si>
    <t>Gobierno (Federal/Estatal/Municipal) de Municipio de Ocampo
Estado Analítico del Ejercicio del Presupuesto de Egresos
Clasificación Administrativa
Del 1 de Enero AL 31 DE DICIEMBRE DEL 2021</t>
  </si>
  <si>
    <t>Sector Paraestatal del Gobierno (Federal/Estatal/Municipal) de Municipio de Ocampo
Estado Analítico del Ejercicio del Presupuesto de Egresos
Clasificación Administrativa
Del 1 de Enero AL 31 DE DICIEMBRE DEL 2021</t>
  </si>
  <si>
    <t>Bajo protesta de decir verdad declaramos que los Estados Financieros y sus notas, son razonablemente correctos y son responsabilidad del emisor.</t>
  </si>
  <si>
    <t xml:space="preserve">LIC. ERICK SILVANO MONTEMAYOR LARA </t>
  </si>
  <si>
    <t>ING. JUAN MANUEL VELÁZQUEZ LÓPEZ</t>
  </si>
  <si>
    <t xml:space="preserve">PRESIDENTE MUNICIPAL </t>
  </si>
  <si>
    <t>TESORERO MUNICIPAL</t>
  </si>
  <si>
    <t>Municipio de Ocampo
Estado Análitico del Ejercicio del Presupuesto de Egresos
Clasificación Funcional (Finalidad y Función)
Del 1 de ENERO AL 31 DE DICIEMBRE DEL 2021</t>
  </si>
  <si>
    <t>Municipio de Ocampo
Estado Analítico del Ejercicio del Presupuesto de Egresos
Clasificación Administrativa
Del 1 de ENERO AL 31 DE DICIEMBRE DEL 2021</t>
  </si>
  <si>
    <t>Municipio de Ocampo
Estado Analítico del Ejercicio del Presupuesto de Egresos
Clasificación Ecónomica (Por Tipo de Gasto)
Del 1 de ENERO AL 31 DE DICIEMBRE DEL 2021</t>
  </si>
  <si>
    <t>Municipio de Ocampo
Estado Analítico del Ejercicio del Presupuesto de Egresos
Clasificación por Objeto del Gasto(Capítulo y Concepto)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</si>
</sst>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0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3" fillId="0" borderId="5" xfId="0" applyFont="1" applyFill="1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  <protection locked="0"/>
    </xf>
    <xf numFmtId="4" fontId="3" fillId="0" borderId="13" xfId="0" applyNumberFormat="1" applyFont="1" applyFill="1" applyBorder="1" applyProtection="1">
      <protection locked="0"/>
    </xf>
    <xf numFmtId="4" fontId="3" fillId="0" borderId="15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3" fillId="0" borderId="6" xfId="0" applyFont="1" applyBorder="1" applyProtection="1"/>
    <xf numFmtId="0" fontId="7" fillId="0" borderId="5" xfId="0" applyFont="1" applyFill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4" xfId="0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3" fillId="0" borderId="3" xfId="9" applyFont="1" applyFill="1" applyBorder="1" applyAlignment="1">
      <alignment horizontal="center" vertical="center"/>
    </xf>
    <xf numFmtId="0" fontId="3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7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3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7" fillId="0" borderId="9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</xf>
    <xf numFmtId="0" fontId="8" fillId="0" borderId="1" xfId="0" applyFont="1" applyBorder="1" applyAlignment="1">
      <alignment horizontal="center" vertical="center" wrapText="1"/>
    </xf>
    <xf numFmtId="4" fontId="3" fillId="0" borderId="15" xfId="0" applyNumberFormat="1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0" fontId="12" fillId="0" borderId="0" xfId="8" applyFont="1" applyAlignment="1" applyProtection="1">
      <alignment horizontal="left" vertical="top" indent="1"/>
      <protection locked="0"/>
    </xf>
    <xf numFmtId="0" fontId="13" fillId="0" borderId="0" xfId="23" applyFont="1"/>
    <xf numFmtId="0" fontId="9" fillId="0" borderId="0" xfId="30"/>
    <xf numFmtId="0" fontId="3" fillId="0" borderId="0" xfId="8" applyFont="1" applyAlignment="1" applyProtection="1">
      <alignment horizontal="center" vertical="top" wrapText="1"/>
      <protection locked="0"/>
    </xf>
    <xf numFmtId="0" fontId="7" fillId="0" borderId="0" xfId="8" applyFont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4" fontId="7" fillId="0" borderId="0" xfId="8" applyNumberFormat="1" applyFont="1" applyAlignment="1" applyProtection="1">
      <alignment horizontal="center" vertical="top"/>
      <protection locked="0"/>
    </xf>
    <xf numFmtId="0" fontId="12" fillId="0" borderId="0" xfId="8" applyFont="1" applyAlignment="1" applyProtection="1">
      <alignment horizontal="left" vertical="top" indent="1"/>
      <protection locked="0"/>
    </xf>
    <xf numFmtId="0" fontId="13" fillId="0" borderId="0" xfId="26" applyFont="1"/>
    <xf numFmtId="0" fontId="9" fillId="0" borderId="0" xfId="30"/>
    <xf numFmtId="0" fontId="3" fillId="0" borderId="0" xfId="8" applyFont="1" applyAlignment="1" applyProtection="1">
      <alignment horizontal="center" vertical="top" wrapText="1"/>
      <protection locked="0"/>
    </xf>
    <xf numFmtId="0" fontId="7" fillId="0" borderId="0" xfId="8" applyFont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4" fontId="7" fillId="0" borderId="0" xfId="8" applyNumberFormat="1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0" fontId="14" fillId="0" borderId="0" xfId="23" applyFont="1"/>
    <xf numFmtId="0" fontId="9" fillId="0" borderId="0" xfId="0" applyFont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</cellXfs>
  <cellStyles count="40">
    <cellStyle name="Euro" xfId="1"/>
    <cellStyle name="Millares 2" xfId="2"/>
    <cellStyle name="Millares 2 2" xfId="3"/>
    <cellStyle name="Millares 2 2 2" xfId="32"/>
    <cellStyle name="Millares 2 2 3" xfId="29"/>
    <cellStyle name="Millares 2 3" xfId="4"/>
    <cellStyle name="Millares 2 3 2" xfId="33"/>
    <cellStyle name="Millares 2 4" xfId="31"/>
    <cellStyle name="Millares 2 5" xfId="17"/>
    <cellStyle name="Millares 3" xfId="5"/>
    <cellStyle name="Millares 3 2" xfId="34"/>
    <cellStyle name="Moneda 2" xfId="6"/>
    <cellStyle name="Moneda 2 2" xfId="35"/>
    <cellStyle name="Normal" xfId="0" builtinId="0"/>
    <cellStyle name="Normal 2" xfId="7"/>
    <cellStyle name="Normal 2 2" xfId="8"/>
    <cellStyle name="Normal 2 3" xfId="24"/>
    <cellStyle name="Normal 2 4" xfId="18"/>
    <cellStyle name="Normal 3" xfId="9"/>
    <cellStyle name="Normal 3 2" xfId="25"/>
    <cellStyle name="Normal 3 2 2" xfId="27"/>
    <cellStyle name="Normal 3 3" xfId="26"/>
    <cellStyle name="Normal 3 4" xfId="23"/>
    <cellStyle name="Normal 4" xfId="10"/>
    <cellStyle name="Normal 4 2" xfId="11"/>
    <cellStyle name="Normal 4 3" xfId="36"/>
    <cellStyle name="Normal 4 4" xfId="19"/>
    <cellStyle name="Normal 5" xfId="12"/>
    <cellStyle name="Normal 5 2" xfId="13"/>
    <cellStyle name="Normal 5 3" xfId="37"/>
    <cellStyle name="Normal 5 4" xfId="20"/>
    <cellStyle name="Normal 56" xfId="21"/>
    <cellStyle name="Normal 6" xfId="14"/>
    <cellStyle name="Normal 6 2" xfId="15"/>
    <cellStyle name="Normal 6 2 2" xfId="39"/>
    <cellStyle name="Normal 6 3" xfId="38"/>
    <cellStyle name="Normal 7" xfId="30"/>
    <cellStyle name="Normal 8" xfId="16"/>
    <cellStyle name="Porcentaje 2" xfId="22"/>
    <cellStyle name="Porcentaje 3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showGridLines="0" topLeftCell="A67" workbookViewId="0">
      <selection activeCell="B79" sqref="B79:G84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6.1640625" style="1" customWidth="1"/>
    <col min="4" max="4" width="16.5" style="1" customWidth="1"/>
    <col min="5" max="5" width="18.33203125" style="1" customWidth="1"/>
    <col min="6" max="6" width="17.1640625" style="1" customWidth="1"/>
    <col min="7" max="7" width="16.83203125" style="1" customWidth="1"/>
    <col min="8" max="8" width="18.33203125" style="1" customWidth="1"/>
    <col min="9" max="16384" width="12" style="1"/>
  </cols>
  <sheetData>
    <row r="1" spans="1:8" ht="50.1" customHeight="1" x14ac:dyDescent="0.2">
      <c r="A1" s="69" t="s">
        <v>178</v>
      </c>
      <c r="B1" s="70"/>
      <c r="C1" s="70"/>
      <c r="D1" s="70"/>
      <c r="E1" s="70"/>
      <c r="F1" s="70"/>
      <c r="G1" s="70"/>
      <c r="H1" s="71"/>
    </row>
    <row r="2" spans="1:8" x14ac:dyDescent="0.2">
      <c r="A2" s="74" t="s">
        <v>54</v>
      </c>
      <c r="B2" s="75"/>
      <c r="C2" s="69" t="s">
        <v>60</v>
      </c>
      <c r="D2" s="70"/>
      <c r="E2" s="70"/>
      <c r="F2" s="70"/>
      <c r="G2" s="71"/>
      <c r="H2" s="72" t="s">
        <v>59</v>
      </c>
    </row>
    <row r="3" spans="1:8" ht="24.95" customHeight="1" x14ac:dyDescent="0.2">
      <c r="A3" s="76"/>
      <c r="B3" s="77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3"/>
    </row>
    <row r="4" spans="1:8" x14ac:dyDescent="0.2">
      <c r="A4" s="78"/>
      <c r="B4" s="79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47272585.100000001</v>
      </c>
      <c r="D5" s="14">
        <f>SUM(D6:D12)</f>
        <v>3496210.9800000004</v>
      </c>
      <c r="E5" s="14">
        <f>C5+D5</f>
        <v>50768796.079999998</v>
      </c>
      <c r="F5" s="14">
        <f>SUM(F6:F12)</f>
        <v>49957626.57</v>
      </c>
      <c r="G5" s="14">
        <f>SUM(G6:G12)</f>
        <v>49825037.850000009</v>
      </c>
      <c r="H5" s="14">
        <f>E5-F5</f>
        <v>811169.50999999791</v>
      </c>
    </row>
    <row r="6" spans="1:8" x14ac:dyDescent="0.2">
      <c r="A6" s="49">
        <v>1100</v>
      </c>
      <c r="B6" s="11" t="s">
        <v>70</v>
      </c>
      <c r="C6" s="15">
        <v>28846517.760000002</v>
      </c>
      <c r="D6" s="15">
        <v>-211893.08</v>
      </c>
      <c r="E6" s="15">
        <f t="shared" ref="E6:E69" si="0">C6+D6</f>
        <v>28634624.680000003</v>
      </c>
      <c r="F6" s="15">
        <v>28445343.09</v>
      </c>
      <c r="G6" s="15">
        <v>28435843.09</v>
      </c>
      <c r="H6" s="15">
        <f t="shared" ref="H6:H69" si="1">E6-F6</f>
        <v>189281.59000000358</v>
      </c>
    </row>
    <row r="7" spans="1:8" x14ac:dyDescent="0.2">
      <c r="A7" s="49">
        <v>1200</v>
      </c>
      <c r="B7" s="11" t="s">
        <v>71</v>
      </c>
      <c r="C7" s="15">
        <v>751599.79</v>
      </c>
      <c r="D7" s="15">
        <v>1004979.24</v>
      </c>
      <c r="E7" s="15">
        <f t="shared" si="0"/>
        <v>1756579.03</v>
      </c>
      <c r="F7" s="15">
        <v>1652963.82</v>
      </c>
      <c r="G7" s="15">
        <v>1545041.12</v>
      </c>
      <c r="H7" s="15">
        <f t="shared" si="1"/>
        <v>103615.20999999996</v>
      </c>
    </row>
    <row r="8" spans="1:8" x14ac:dyDescent="0.2">
      <c r="A8" s="49">
        <v>1300</v>
      </c>
      <c r="B8" s="11" t="s">
        <v>72</v>
      </c>
      <c r="C8" s="15">
        <v>4043103.26</v>
      </c>
      <c r="D8" s="15">
        <v>454688.23</v>
      </c>
      <c r="E8" s="15">
        <f t="shared" si="0"/>
        <v>4497791.49</v>
      </c>
      <c r="F8" s="15">
        <v>4335590.2</v>
      </c>
      <c r="G8" s="15">
        <v>4326249.0999999996</v>
      </c>
      <c r="H8" s="15">
        <f t="shared" si="1"/>
        <v>162201.29000000004</v>
      </c>
    </row>
    <row r="9" spans="1:8" x14ac:dyDescent="0.2">
      <c r="A9" s="49">
        <v>1400</v>
      </c>
      <c r="B9" s="11" t="s">
        <v>35</v>
      </c>
      <c r="C9" s="15">
        <v>2058000</v>
      </c>
      <c r="D9" s="15">
        <v>677041.39</v>
      </c>
      <c r="E9" s="15">
        <f t="shared" si="0"/>
        <v>2735041.39</v>
      </c>
      <c r="F9" s="15">
        <v>2601726.06</v>
      </c>
      <c r="G9" s="15">
        <v>2601726.06</v>
      </c>
      <c r="H9" s="15">
        <f t="shared" si="1"/>
        <v>133315.33000000007</v>
      </c>
    </row>
    <row r="10" spans="1:8" x14ac:dyDescent="0.2">
      <c r="A10" s="49">
        <v>1500</v>
      </c>
      <c r="B10" s="11" t="s">
        <v>73</v>
      </c>
      <c r="C10" s="15">
        <v>11571364.289999999</v>
      </c>
      <c r="D10" s="15">
        <v>1571395.2</v>
      </c>
      <c r="E10" s="15">
        <f t="shared" si="0"/>
        <v>13142759.489999998</v>
      </c>
      <c r="F10" s="15">
        <v>12922003.4</v>
      </c>
      <c r="G10" s="15">
        <v>12916178.48</v>
      </c>
      <c r="H10" s="15">
        <f t="shared" si="1"/>
        <v>220756.08999999799</v>
      </c>
    </row>
    <row r="11" spans="1:8" x14ac:dyDescent="0.2">
      <c r="A11" s="49">
        <v>1600</v>
      </c>
      <c r="B11" s="11" t="s">
        <v>36</v>
      </c>
      <c r="C11" s="15">
        <v>2000</v>
      </c>
      <c r="D11" s="15">
        <v>0</v>
      </c>
      <c r="E11" s="15">
        <f t="shared" si="0"/>
        <v>2000</v>
      </c>
      <c r="F11" s="15">
        <v>0</v>
      </c>
      <c r="G11" s="15">
        <v>0</v>
      </c>
      <c r="H11" s="15">
        <f t="shared" si="1"/>
        <v>2000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10057870.039999999</v>
      </c>
      <c r="D13" s="15">
        <f>SUM(D14:D22)</f>
        <v>4016579.76</v>
      </c>
      <c r="E13" s="15">
        <f t="shared" si="0"/>
        <v>14074449.799999999</v>
      </c>
      <c r="F13" s="15">
        <f>SUM(F14:F22)</f>
        <v>13238510.960000001</v>
      </c>
      <c r="G13" s="15">
        <f>SUM(G14:G22)</f>
        <v>12977884.479999999</v>
      </c>
      <c r="H13" s="15">
        <f t="shared" si="1"/>
        <v>835938.83999999799</v>
      </c>
    </row>
    <row r="14" spans="1:8" x14ac:dyDescent="0.2">
      <c r="A14" s="49">
        <v>2100</v>
      </c>
      <c r="B14" s="11" t="s">
        <v>75</v>
      </c>
      <c r="C14" s="15">
        <v>566850</v>
      </c>
      <c r="D14" s="15">
        <v>-34687.410000000003</v>
      </c>
      <c r="E14" s="15">
        <f t="shared" si="0"/>
        <v>532162.59</v>
      </c>
      <c r="F14" s="15">
        <v>510140.32</v>
      </c>
      <c r="G14" s="15">
        <v>492524.56</v>
      </c>
      <c r="H14" s="15">
        <f t="shared" si="1"/>
        <v>22022.26999999996</v>
      </c>
    </row>
    <row r="15" spans="1:8" x14ac:dyDescent="0.2">
      <c r="A15" s="49">
        <v>2200</v>
      </c>
      <c r="B15" s="11" t="s">
        <v>76</v>
      </c>
      <c r="C15" s="15">
        <v>123600</v>
      </c>
      <c r="D15" s="15">
        <v>46729.599999999999</v>
      </c>
      <c r="E15" s="15">
        <f t="shared" si="0"/>
        <v>170329.60000000001</v>
      </c>
      <c r="F15" s="15">
        <v>136424.98000000001</v>
      </c>
      <c r="G15" s="15">
        <v>116298.02</v>
      </c>
      <c r="H15" s="15">
        <f t="shared" si="1"/>
        <v>33904.619999999995</v>
      </c>
    </row>
    <row r="16" spans="1:8" x14ac:dyDescent="0.2">
      <c r="A16" s="49">
        <v>2300</v>
      </c>
      <c r="B16" s="11" t="s">
        <v>77</v>
      </c>
      <c r="C16" s="15">
        <v>18000</v>
      </c>
      <c r="D16" s="15">
        <v>7312.11</v>
      </c>
      <c r="E16" s="15">
        <f t="shared" si="0"/>
        <v>25312.11</v>
      </c>
      <c r="F16" s="15">
        <v>23683.03</v>
      </c>
      <c r="G16" s="15">
        <v>23683.03</v>
      </c>
      <c r="H16" s="15">
        <f t="shared" si="1"/>
        <v>1629.0800000000017</v>
      </c>
    </row>
    <row r="17" spans="1:8" x14ac:dyDescent="0.2">
      <c r="A17" s="49">
        <v>2400</v>
      </c>
      <c r="B17" s="11" t="s">
        <v>78</v>
      </c>
      <c r="C17" s="15">
        <v>1137650</v>
      </c>
      <c r="D17" s="15">
        <v>2331701.86</v>
      </c>
      <c r="E17" s="15">
        <f t="shared" si="0"/>
        <v>3469351.86</v>
      </c>
      <c r="F17" s="15">
        <v>3343360.23</v>
      </c>
      <c r="G17" s="15">
        <v>3343330.23</v>
      </c>
      <c r="H17" s="15">
        <f t="shared" si="1"/>
        <v>125991.62999999989</v>
      </c>
    </row>
    <row r="18" spans="1:8" x14ac:dyDescent="0.2">
      <c r="A18" s="49">
        <v>2500</v>
      </c>
      <c r="B18" s="11" t="s">
        <v>79</v>
      </c>
      <c r="C18" s="15">
        <v>631700.04</v>
      </c>
      <c r="D18" s="15">
        <v>307094.21000000002</v>
      </c>
      <c r="E18" s="15">
        <f t="shared" si="0"/>
        <v>938794.25</v>
      </c>
      <c r="F18" s="15">
        <v>885285.27</v>
      </c>
      <c r="G18" s="15">
        <v>882465.27</v>
      </c>
      <c r="H18" s="15">
        <f t="shared" si="1"/>
        <v>53508.979999999981</v>
      </c>
    </row>
    <row r="19" spans="1:8" x14ac:dyDescent="0.2">
      <c r="A19" s="49">
        <v>2600</v>
      </c>
      <c r="B19" s="11" t="s">
        <v>80</v>
      </c>
      <c r="C19" s="15">
        <v>6039620</v>
      </c>
      <c r="D19" s="15">
        <v>1513128.54</v>
      </c>
      <c r="E19" s="15">
        <f t="shared" si="0"/>
        <v>7552748.54</v>
      </c>
      <c r="F19" s="15">
        <v>7058002.8300000001</v>
      </c>
      <c r="G19" s="15">
        <v>6854269.04</v>
      </c>
      <c r="H19" s="15">
        <f t="shared" si="1"/>
        <v>494745.70999999996</v>
      </c>
    </row>
    <row r="20" spans="1:8" x14ac:dyDescent="0.2">
      <c r="A20" s="49">
        <v>2700</v>
      </c>
      <c r="B20" s="11" t="s">
        <v>81</v>
      </c>
      <c r="C20" s="15">
        <v>357250</v>
      </c>
      <c r="D20" s="15">
        <v>-79256.45</v>
      </c>
      <c r="E20" s="15">
        <f t="shared" si="0"/>
        <v>277993.55</v>
      </c>
      <c r="F20" s="15">
        <v>265073.5</v>
      </c>
      <c r="G20" s="15">
        <v>263213.51</v>
      </c>
      <c r="H20" s="15">
        <f t="shared" si="1"/>
        <v>12920.049999999988</v>
      </c>
    </row>
    <row r="21" spans="1:8" x14ac:dyDescent="0.2">
      <c r="A21" s="49">
        <v>2800</v>
      </c>
      <c r="B21" s="11" t="s">
        <v>82</v>
      </c>
      <c r="C21" s="15">
        <v>30000</v>
      </c>
      <c r="D21" s="15">
        <v>-18206.28</v>
      </c>
      <c r="E21" s="15">
        <f t="shared" si="0"/>
        <v>11793.720000000001</v>
      </c>
      <c r="F21" s="15">
        <v>11793.72</v>
      </c>
      <c r="G21" s="15">
        <v>11793.72</v>
      </c>
      <c r="H21" s="15">
        <f t="shared" si="1"/>
        <v>0</v>
      </c>
    </row>
    <row r="22" spans="1:8" x14ac:dyDescent="0.2">
      <c r="A22" s="49">
        <v>2900</v>
      </c>
      <c r="B22" s="11" t="s">
        <v>83</v>
      </c>
      <c r="C22" s="15">
        <v>1153200</v>
      </c>
      <c r="D22" s="15">
        <v>-57236.42</v>
      </c>
      <c r="E22" s="15">
        <f t="shared" si="0"/>
        <v>1095963.58</v>
      </c>
      <c r="F22" s="15">
        <v>1004747.08</v>
      </c>
      <c r="G22" s="15">
        <v>990307.1</v>
      </c>
      <c r="H22" s="15">
        <f t="shared" si="1"/>
        <v>91216.500000000116</v>
      </c>
    </row>
    <row r="23" spans="1:8" x14ac:dyDescent="0.2">
      <c r="A23" s="48" t="s">
        <v>63</v>
      </c>
      <c r="B23" s="7"/>
      <c r="C23" s="15">
        <f>SUM(C24:C32)</f>
        <v>20414751.969999999</v>
      </c>
      <c r="D23" s="15">
        <f>SUM(D24:D32)</f>
        <v>5973967.4000000004</v>
      </c>
      <c r="E23" s="15">
        <f t="shared" si="0"/>
        <v>26388719.369999997</v>
      </c>
      <c r="F23" s="15">
        <f>SUM(F24:F32)</f>
        <v>24913809.829999994</v>
      </c>
      <c r="G23" s="15">
        <f>SUM(G24:G32)</f>
        <v>24360885.469999995</v>
      </c>
      <c r="H23" s="15">
        <f t="shared" si="1"/>
        <v>1474909.5400000028</v>
      </c>
    </row>
    <row r="24" spans="1:8" x14ac:dyDescent="0.2">
      <c r="A24" s="49">
        <v>3100</v>
      </c>
      <c r="B24" s="11" t="s">
        <v>84</v>
      </c>
      <c r="C24" s="15">
        <v>13762348.01</v>
      </c>
      <c r="D24" s="15">
        <v>398112.49</v>
      </c>
      <c r="E24" s="15">
        <f t="shared" si="0"/>
        <v>14160460.5</v>
      </c>
      <c r="F24" s="15">
        <v>13462286.1</v>
      </c>
      <c r="G24" s="15">
        <v>13302418.1</v>
      </c>
      <c r="H24" s="15">
        <f t="shared" si="1"/>
        <v>698174.40000000037</v>
      </c>
    </row>
    <row r="25" spans="1:8" x14ac:dyDescent="0.2">
      <c r="A25" s="49">
        <v>3200</v>
      </c>
      <c r="B25" s="11" t="s">
        <v>85</v>
      </c>
      <c r="C25" s="15">
        <v>335080</v>
      </c>
      <c r="D25" s="15">
        <v>1238706.1100000001</v>
      </c>
      <c r="E25" s="15">
        <f t="shared" si="0"/>
        <v>1573786.11</v>
      </c>
      <c r="F25" s="15">
        <v>1017274.53</v>
      </c>
      <c r="G25" s="15">
        <v>1017274.53</v>
      </c>
      <c r="H25" s="15">
        <f t="shared" si="1"/>
        <v>556511.58000000007</v>
      </c>
    </row>
    <row r="26" spans="1:8" x14ac:dyDescent="0.2">
      <c r="A26" s="49">
        <v>3300</v>
      </c>
      <c r="B26" s="11" t="s">
        <v>86</v>
      </c>
      <c r="C26" s="15">
        <v>999504.04</v>
      </c>
      <c r="D26" s="15">
        <v>304653.39</v>
      </c>
      <c r="E26" s="15">
        <f t="shared" si="0"/>
        <v>1304157.4300000002</v>
      </c>
      <c r="F26" s="15">
        <v>1271245.78</v>
      </c>
      <c r="G26" s="15">
        <v>952194.69</v>
      </c>
      <c r="H26" s="15">
        <f t="shared" si="1"/>
        <v>32911.65000000014</v>
      </c>
    </row>
    <row r="27" spans="1:8" x14ac:dyDescent="0.2">
      <c r="A27" s="49">
        <v>3400</v>
      </c>
      <c r="B27" s="11" t="s">
        <v>87</v>
      </c>
      <c r="C27" s="15">
        <v>326620</v>
      </c>
      <c r="D27" s="15">
        <v>273057.21999999997</v>
      </c>
      <c r="E27" s="15">
        <f t="shared" si="0"/>
        <v>599677.22</v>
      </c>
      <c r="F27" s="15">
        <v>571303.99</v>
      </c>
      <c r="G27" s="15">
        <v>536871.43000000005</v>
      </c>
      <c r="H27" s="15">
        <f t="shared" si="1"/>
        <v>28373.229999999981</v>
      </c>
    </row>
    <row r="28" spans="1:8" x14ac:dyDescent="0.2">
      <c r="A28" s="49">
        <v>3500</v>
      </c>
      <c r="B28" s="11" t="s">
        <v>88</v>
      </c>
      <c r="C28" s="15">
        <v>768199.92</v>
      </c>
      <c r="D28" s="15">
        <v>336847.62</v>
      </c>
      <c r="E28" s="15">
        <f t="shared" si="0"/>
        <v>1105047.54</v>
      </c>
      <c r="F28" s="15">
        <v>1062074.3600000001</v>
      </c>
      <c r="G28" s="15">
        <v>1061724.3500000001</v>
      </c>
      <c r="H28" s="15">
        <f t="shared" si="1"/>
        <v>42973.179999999935</v>
      </c>
    </row>
    <row r="29" spans="1:8" x14ac:dyDescent="0.2">
      <c r="A29" s="49">
        <v>3600</v>
      </c>
      <c r="B29" s="11" t="s">
        <v>89</v>
      </c>
      <c r="C29" s="15">
        <v>315000</v>
      </c>
      <c r="D29" s="15">
        <v>-108659</v>
      </c>
      <c r="E29" s="15">
        <f t="shared" si="0"/>
        <v>206341</v>
      </c>
      <c r="F29" s="15">
        <v>194346.59</v>
      </c>
      <c r="G29" s="15">
        <v>165346.59</v>
      </c>
      <c r="H29" s="15">
        <f t="shared" si="1"/>
        <v>11994.410000000003</v>
      </c>
    </row>
    <row r="30" spans="1:8" x14ac:dyDescent="0.2">
      <c r="A30" s="49">
        <v>3700</v>
      </c>
      <c r="B30" s="11" t="s">
        <v>90</v>
      </c>
      <c r="C30" s="15">
        <v>162900</v>
      </c>
      <c r="D30" s="15">
        <v>-151479.79999999999</v>
      </c>
      <c r="E30" s="15">
        <f t="shared" si="0"/>
        <v>11420.200000000012</v>
      </c>
      <c r="F30" s="15">
        <v>9402.2000000000007</v>
      </c>
      <c r="G30" s="15">
        <v>9402.2000000000007</v>
      </c>
      <c r="H30" s="15">
        <f t="shared" si="1"/>
        <v>2018.0000000000109</v>
      </c>
    </row>
    <row r="31" spans="1:8" x14ac:dyDescent="0.2">
      <c r="A31" s="49">
        <v>3800</v>
      </c>
      <c r="B31" s="11" t="s">
        <v>91</v>
      </c>
      <c r="C31" s="15">
        <v>1828500</v>
      </c>
      <c r="D31" s="15">
        <v>3060407.01</v>
      </c>
      <c r="E31" s="15">
        <f t="shared" si="0"/>
        <v>4888907.01</v>
      </c>
      <c r="F31" s="15">
        <v>4843239.9000000004</v>
      </c>
      <c r="G31" s="15">
        <v>4833017.2</v>
      </c>
      <c r="H31" s="15">
        <f t="shared" si="1"/>
        <v>45667.109999999404</v>
      </c>
    </row>
    <row r="32" spans="1:8" x14ac:dyDescent="0.2">
      <c r="A32" s="49">
        <v>3900</v>
      </c>
      <c r="B32" s="11" t="s">
        <v>19</v>
      </c>
      <c r="C32" s="15">
        <v>1916600</v>
      </c>
      <c r="D32" s="15">
        <v>622322.36</v>
      </c>
      <c r="E32" s="15">
        <f t="shared" si="0"/>
        <v>2538922.36</v>
      </c>
      <c r="F32" s="15">
        <v>2482636.38</v>
      </c>
      <c r="G32" s="15">
        <v>2482636.38</v>
      </c>
      <c r="H32" s="15">
        <f t="shared" si="1"/>
        <v>56285.979999999981</v>
      </c>
    </row>
    <row r="33" spans="1:8" x14ac:dyDescent="0.2">
      <c r="A33" s="48" t="s">
        <v>64</v>
      </c>
      <c r="B33" s="7"/>
      <c r="C33" s="15">
        <f>SUM(C34:C42)</f>
        <v>12450459.92</v>
      </c>
      <c r="D33" s="15">
        <f>SUM(D34:D42)</f>
        <v>6602015.3900000006</v>
      </c>
      <c r="E33" s="15">
        <f t="shared" si="0"/>
        <v>19052475.310000002</v>
      </c>
      <c r="F33" s="15">
        <f>SUM(F34:F42)</f>
        <v>17989978.490000002</v>
      </c>
      <c r="G33" s="15">
        <f>SUM(G34:G42)</f>
        <v>17746816.490000002</v>
      </c>
      <c r="H33" s="15">
        <f t="shared" si="1"/>
        <v>1062496.8200000003</v>
      </c>
    </row>
    <row r="34" spans="1:8" x14ac:dyDescent="0.2">
      <c r="A34" s="49">
        <v>4100</v>
      </c>
      <c r="B34" s="11" t="s">
        <v>92</v>
      </c>
      <c r="C34" s="15">
        <v>4388820</v>
      </c>
      <c r="D34" s="15">
        <v>-160506.47</v>
      </c>
      <c r="E34" s="15">
        <f t="shared" si="0"/>
        <v>4228313.53</v>
      </c>
      <c r="F34" s="15">
        <v>4228313.5199999996</v>
      </c>
      <c r="G34" s="15">
        <v>4228313.5199999996</v>
      </c>
      <c r="H34" s="15">
        <f t="shared" si="1"/>
        <v>1.0000000707805157E-2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500000</v>
      </c>
      <c r="D36" s="15">
        <v>5218263</v>
      </c>
      <c r="E36" s="15">
        <f t="shared" si="0"/>
        <v>5718263</v>
      </c>
      <c r="F36" s="15">
        <v>4822263</v>
      </c>
      <c r="G36" s="15">
        <v>4822263</v>
      </c>
      <c r="H36" s="15">
        <f t="shared" si="1"/>
        <v>896000</v>
      </c>
    </row>
    <row r="37" spans="1:8" x14ac:dyDescent="0.2">
      <c r="A37" s="49">
        <v>4400</v>
      </c>
      <c r="B37" s="11" t="s">
        <v>95</v>
      </c>
      <c r="C37" s="15">
        <v>7387399.9199999999</v>
      </c>
      <c r="D37" s="15">
        <v>1634018.86</v>
      </c>
      <c r="E37" s="15">
        <f t="shared" si="0"/>
        <v>9021418.7799999993</v>
      </c>
      <c r="F37" s="15">
        <v>8893921.9700000007</v>
      </c>
      <c r="G37" s="15">
        <v>8650759.9700000007</v>
      </c>
      <c r="H37" s="15">
        <f t="shared" si="1"/>
        <v>127496.80999999866</v>
      </c>
    </row>
    <row r="38" spans="1:8" x14ac:dyDescent="0.2">
      <c r="A38" s="49">
        <v>4500</v>
      </c>
      <c r="B38" s="11" t="s">
        <v>41</v>
      </c>
      <c r="C38" s="15">
        <v>174240</v>
      </c>
      <c r="D38" s="15">
        <v>-89760</v>
      </c>
      <c r="E38" s="15">
        <f t="shared" si="0"/>
        <v>84480</v>
      </c>
      <c r="F38" s="15">
        <v>45480</v>
      </c>
      <c r="G38" s="15">
        <v>45480</v>
      </c>
      <c r="H38" s="15">
        <f t="shared" si="1"/>
        <v>39000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363999.84</v>
      </c>
      <c r="D43" s="15">
        <f>SUM(D44:D52)</f>
        <v>1758983.84</v>
      </c>
      <c r="E43" s="15">
        <f t="shared" si="0"/>
        <v>2122983.6800000002</v>
      </c>
      <c r="F43" s="15">
        <f>SUM(F44:F52)</f>
        <v>2120694.77</v>
      </c>
      <c r="G43" s="15">
        <f>SUM(G44:G52)</f>
        <v>2032571.3200000003</v>
      </c>
      <c r="H43" s="15">
        <f t="shared" si="1"/>
        <v>2288.910000000149</v>
      </c>
    </row>
    <row r="44" spans="1:8" x14ac:dyDescent="0.2">
      <c r="A44" s="49">
        <v>5100</v>
      </c>
      <c r="B44" s="11" t="s">
        <v>99</v>
      </c>
      <c r="C44" s="15">
        <v>186999.92</v>
      </c>
      <c r="D44" s="15">
        <v>38456.050000000003</v>
      </c>
      <c r="E44" s="15">
        <f t="shared" si="0"/>
        <v>225455.97000000003</v>
      </c>
      <c r="F44" s="15">
        <v>225455.89</v>
      </c>
      <c r="G44" s="15">
        <v>225455.89</v>
      </c>
      <c r="H44" s="15">
        <f t="shared" si="1"/>
        <v>8.0000000016298145E-2</v>
      </c>
    </row>
    <row r="45" spans="1:8" x14ac:dyDescent="0.2">
      <c r="A45" s="49">
        <v>5200</v>
      </c>
      <c r="B45" s="11" t="s">
        <v>100</v>
      </c>
      <c r="C45" s="15">
        <v>14000</v>
      </c>
      <c r="D45" s="15">
        <v>-8050</v>
      </c>
      <c r="E45" s="15">
        <f t="shared" si="0"/>
        <v>5950</v>
      </c>
      <c r="F45" s="15">
        <v>5950</v>
      </c>
      <c r="G45" s="15">
        <v>5950</v>
      </c>
      <c r="H45" s="15">
        <f t="shared" si="1"/>
        <v>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975000</v>
      </c>
      <c r="E46" s="15">
        <f t="shared" si="0"/>
        <v>975000</v>
      </c>
      <c r="F46" s="15">
        <v>975000</v>
      </c>
      <c r="G46" s="15">
        <v>975000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147999.92000000001</v>
      </c>
      <c r="D49" s="15">
        <v>768577.79</v>
      </c>
      <c r="E49" s="15">
        <f t="shared" si="0"/>
        <v>916577.71000000008</v>
      </c>
      <c r="F49" s="15">
        <v>914288.88</v>
      </c>
      <c r="G49" s="15">
        <v>826165.43</v>
      </c>
      <c r="H49" s="15">
        <f t="shared" si="1"/>
        <v>2288.8300000000745</v>
      </c>
    </row>
    <row r="50" spans="1:8" x14ac:dyDescent="0.2">
      <c r="A50" s="49">
        <v>5700</v>
      </c>
      <c r="B50" s="11" t="s">
        <v>105</v>
      </c>
      <c r="C50" s="15">
        <v>15000</v>
      </c>
      <c r="D50" s="15">
        <v>-15000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66</v>
      </c>
      <c r="B53" s="7"/>
      <c r="C53" s="15">
        <f>SUM(C54:C56)</f>
        <v>0</v>
      </c>
      <c r="D53" s="15">
        <f>SUM(D54:D56)</f>
        <v>75476765.709999993</v>
      </c>
      <c r="E53" s="15">
        <f t="shared" si="0"/>
        <v>75476765.709999993</v>
      </c>
      <c r="F53" s="15">
        <f>SUM(F54:F56)</f>
        <v>67870362.170000002</v>
      </c>
      <c r="G53" s="15">
        <f>SUM(G54:G56)</f>
        <v>60699276.689999998</v>
      </c>
      <c r="H53" s="15">
        <f t="shared" si="1"/>
        <v>7606403.5399999917</v>
      </c>
    </row>
    <row r="54" spans="1:8" x14ac:dyDescent="0.2">
      <c r="A54" s="49">
        <v>6100</v>
      </c>
      <c r="B54" s="11" t="s">
        <v>108</v>
      </c>
      <c r="C54" s="15">
        <v>0</v>
      </c>
      <c r="D54" s="15">
        <v>74391765.709999993</v>
      </c>
      <c r="E54" s="15">
        <f t="shared" si="0"/>
        <v>74391765.709999993</v>
      </c>
      <c r="F54" s="15">
        <v>67870362.170000002</v>
      </c>
      <c r="G54" s="15">
        <v>60699276.689999998</v>
      </c>
      <c r="H54" s="15">
        <f t="shared" si="1"/>
        <v>6521403.5399999917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1085000</v>
      </c>
      <c r="E55" s="15">
        <f t="shared" si="0"/>
        <v>1085000</v>
      </c>
      <c r="F55" s="15">
        <v>0</v>
      </c>
      <c r="G55" s="15">
        <v>0</v>
      </c>
      <c r="H55" s="15">
        <f t="shared" si="1"/>
        <v>1085000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310960.82</v>
      </c>
      <c r="D57" s="15">
        <f>SUM(D58:D64)</f>
        <v>-310960.82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310960.82</v>
      </c>
      <c r="D64" s="15">
        <v>-310960.82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33725689.109999999</v>
      </c>
      <c r="D65" s="15">
        <f>SUM(D66:D68)</f>
        <v>-31206156.370000001</v>
      </c>
      <c r="E65" s="15">
        <f t="shared" si="0"/>
        <v>2519532.7399999984</v>
      </c>
      <c r="F65" s="15">
        <f>SUM(F66:F68)</f>
        <v>101441.76</v>
      </c>
      <c r="G65" s="15">
        <f>SUM(G66:G68)</f>
        <v>101441.76</v>
      </c>
      <c r="H65" s="15">
        <f t="shared" si="1"/>
        <v>2418090.9799999986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33725689.109999999</v>
      </c>
      <c r="D68" s="15">
        <v>-31206156.370000001</v>
      </c>
      <c r="E68" s="15">
        <f t="shared" si="0"/>
        <v>2519532.7399999984</v>
      </c>
      <c r="F68" s="15">
        <v>101441.76</v>
      </c>
      <c r="G68" s="15">
        <v>101441.76</v>
      </c>
      <c r="H68" s="15">
        <f t="shared" si="1"/>
        <v>2418090.9799999986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124596316.8</v>
      </c>
      <c r="D77" s="17">
        <f t="shared" si="4"/>
        <v>65807405.890000001</v>
      </c>
      <c r="E77" s="17">
        <f t="shared" si="4"/>
        <v>190403722.69</v>
      </c>
      <c r="F77" s="17">
        <f t="shared" si="4"/>
        <v>176192424.54999998</v>
      </c>
      <c r="G77" s="17">
        <f t="shared" si="4"/>
        <v>167743914.05999997</v>
      </c>
      <c r="H77" s="17">
        <f t="shared" si="4"/>
        <v>14211298.139999989</v>
      </c>
    </row>
    <row r="79" spans="1:8" ht="12" x14ac:dyDescent="0.2">
      <c r="B79" s="52" t="s">
        <v>170</v>
      </c>
      <c r="C79" s="53"/>
      <c r="D79" s="53"/>
      <c r="E79" s="53"/>
      <c r="F79" s="53"/>
    </row>
    <row r="83" spans="2:5" x14ac:dyDescent="0.2">
      <c r="B83" s="56" t="s">
        <v>171</v>
      </c>
      <c r="C83" s="56"/>
      <c r="D83" s="54"/>
      <c r="E83" s="58" t="s">
        <v>172</v>
      </c>
    </row>
    <row r="84" spans="2:5" x14ac:dyDescent="0.2">
      <c r="B84" s="55" t="s">
        <v>173</v>
      </c>
      <c r="C84" s="55"/>
      <c r="D84" s="54"/>
      <c r="E84" s="57" t="s">
        <v>174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portrait" r:id="rId1"/>
  <ignoredErrors>
    <ignoredError sqref="C5:C77 D5:D77 E6:E12 F5:F77 G5:G77 H5:H7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41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69" t="s">
        <v>177</v>
      </c>
      <c r="B1" s="70"/>
      <c r="C1" s="70"/>
      <c r="D1" s="70"/>
      <c r="E1" s="70"/>
      <c r="F1" s="70"/>
      <c r="G1" s="70"/>
      <c r="H1" s="71"/>
    </row>
    <row r="2" spans="1:8" x14ac:dyDescent="0.2">
      <c r="A2" s="74" t="s">
        <v>54</v>
      </c>
      <c r="B2" s="75"/>
      <c r="C2" s="69" t="s">
        <v>60</v>
      </c>
      <c r="D2" s="70"/>
      <c r="E2" s="70"/>
      <c r="F2" s="70"/>
      <c r="G2" s="71"/>
      <c r="H2" s="72" t="s">
        <v>59</v>
      </c>
    </row>
    <row r="3" spans="1:8" ht="24.95" customHeight="1" x14ac:dyDescent="0.2">
      <c r="A3" s="76"/>
      <c r="B3" s="77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3"/>
    </row>
    <row r="4" spans="1:8" x14ac:dyDescent="0.2">
      <c r="A4" s="78"/>
      <c r="B4" s="79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90332387.849999994</v>
      </c>
      <c r="D6" s="50">
        <v>19867572.710000001</v>
      </c>
      <c r="E6" s="50">
        <f>C6+D6</f>
        <v>110199960.56</v>
      </c>
      <c r="F6" s="50">
        <v>106054445.84999999</v>
      </c>
      <c r="G6" s="50">
        <v>104865144.29000001</v>
      </c>
      <c r="H6" s="50">
        <f>E6-F6</f>
        <v>4145514.7100000083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34089688.950000003</v>
      </c>
      <c r="D8" s="50">
        <v>46029593.18</v>
      </c>
      <c r="E8" s="50">
        <f>C8+D8</f>
        <v>80119282.129999995</v>
      </c>
      <c r="F8" s="50">
        <v>70092498.700000003</v>
      </c>
      <c r="G8" s="50">
        <v>62833289.770000003</v>
      </c>
      <c r="H8" s="50">
        <f>E8-F8</f>
        <v>10026783.429999992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174240</v>
      </c>
      <c r="D12" s="50">
        <v>-89760</v>
      </c>
      <c r="E12" s="50">
        <f>C12+D12</f>
        <v>84480</v>
      </c>
      <c r="F12" s="50">
        <v>45480</v>
      </c>
      <c r="G12" s="50">
        <v>45480</v>
      </c>
      <c r="H12" s="50">
        <f>E12-F12</f>
        <v>39000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124596316.8</v>
      </c>
      <c r="D16" s="17">
        <f>SUM(D6+D8+D10+D12+D14)</f>
        <v>65807405.890000001</v>
      </c>
      <c r="E16" s="17">
        <f>SUM(E6+E8+E10+E12+E14)</f>
        <v>190403722.69</v>
      </c>
      <c r="F16" s="17">
        <f t="shared" ref="F16:H16" si="0">SUM(F6+F8+F10+F12+F14)</f>
        <v>176192424.55000001</v>
      </c>
      <c r="G16" s="17">
        <f t="shared" si="0"/>
        <v>167743914.06</v>
      </c>
      <c r="H16" s="17">
        <f t="shared" si="0"/>
        <v>14211298.140000001</v>
      </c>
    </row>
    <row r="18" spans="2:8" x14ac:dyDescent="0.2">
      <c r="B18" s="66" t="s">
        <v>170</v>
      </c>
      <c r="C18" s="67"/>
      <c r="D18" s="67"/>
      <c r="E18" s="67"/>
      <c r="F18" s="67"/>
      <c r="G18" s="68"/>
      <c r="H18" s="68"/>
    </row>
    <row r="22" spans="2:8" x14ac:dyDescent="0.2">
      <c r="B22" s="63" t="s">
        <v>171</v>
      </c>
      <c r="C22" s="63"/>
      <c r="D22" s="61"/>
      <c r="E22" s="65" t="s">
        <v>172</v>
      </c>
    </row>
    <row r="23" spans="2:8" x14ac:dyDescent="0.2">
      <c r="B23" s="62" t="s">
        <v>173</v>
      </c>
      <c r="C23" s="62"/>
      <c r="D23" s="61"/>
      <c r="E23" s="64" t="s">
        <v>174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E6:E15 H6:H15 H16 E16 C17:H17 C16:D16 F16:G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showGridLines="0" topLeftCell="A82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52.5" style="1" customWidth="1"/>
    <col min="3" max="4" width="16.83203125" style="1" customWidth="1"/>
    <col min="5" max="5" width="16.6640625" style="1" customWidth="1"/>
    <col min="6" max="6" width="17.5" style="1" customWidth="1"/>
    <col min="7" max="7" width="17.33203125" style="1" customWidth="1"/>
    <col min="8" max="8" width="18.33203125" style="1" customWidth="1"/>
    <col min="9" max="16384" width="12" style="1"/>
  </cols>
  <sheetData>
    <row r="1" spans="1:8" ht="45" customHeight="1" x14ac:dyDescent="0.2">
      <c r="A1" s="69" t="s">
        <v>176</v>
      </c>
      <c r="B1" s="70"/>
      <c r="C1" s="70"/>
      <c r="D1" s="70"/>
      <c r="E1" s="70"/>
      <c r="F1" s="70"/>
      <c r="G1" s="70"/>
      <c r="H1" s="71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74" t="s">
        <v>54</v>
      </c>
      <c r="B3" s="75"/>
      <c r="C3" s="69" t="s">
        <v>60</v>
      </c>
      <c r="D3" s="70"/>
      <c r="E3" s="70"/>
      <c r="F3" s="70"/>
      <c r="G3" s="71"/>
      <c r="H3" s="72" t="s">
        <v>59</v>
      </c>
    </row>
    <row r="4" spans="1:8" ht="24.95" customHeight="1" x14ac:dyDescent="0.2">
      <c r="A4" s="76"/>
      <c r="B4" s="77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73"/>
    </row>
    <row r="5" spans="1:8" x14ac:dyDescent="0.2">
      <c r="A5" s="78"/>
      <c r="B5" s="79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128</v>
      </c>
      <c r="B7" s="22"/>
      <c r="C7" s="15">
        <v>12076029.91</v>
      </c>
      <c r="D7" s="15">
        <v>876619.84</v>
      </c>
      <c r="E7" s="15">
        <f>C7+D7</f>
        <v>12952649.75</v>
      </c>
      <c r="F7" s="15">
        <v>12746146.9</v>
      </c>
      <c r="G7" s="15">
        <v>12485295.609999999</v>
      </c>
      <c r="H7" s="15">
        <f>E7-F7</f>
        <v>206502.84999999963</v>
      </c>
    </row>
    <row r="8" spans="1:8" x14ac:dyDescent="0.2">
      <c r="A8" s="4" t="s">
        <v>129</v>
      </c>
      <c r="B8" s="22"/>
      <c r="C8" s="15">
        <v>1932309.97</v>
      </c>
      <c r="D8" s="15">
        <v>459197.22</v>
      </c>
      <c r="E8" s="15">
        <f t="shared" ref="E8:E13" si="0">C8+D8</f>
        <v>2391507.19</v>
      </c>
      <c r="F8" s="15">
        <v>2333077.8199999998</v>
      </c>
      <c r="G8" s="15">
        <v>2328777.8199999998</v>
      </c>
      <c r="H8" s="15">
        <f t="shared" ref="H8:H13" si="1">E8-F8</f>
        <v>58429.370000000112</v>
      </c>
    </row>
    <row r="9" spans="1:8" x14ac:dyDescent="0.2">
      <c r="A9" s="4" t="s">
        <v>130</v>
      </c>
      <c r="B9" s="22"/>
      <c r="C9" s="15">
        <v>3855834.88</v>
      </c>
      <c r="D9" s="15">
        <v>-33382.53</v>
      </c>
      <c r="E9" s="15">
        <f t="shared" si="0"/>
        <v>3822452.35</v>
      </c>
      <c r="F9" s="15">
        <v>3788865.3</v>
      </c>
      <c r="G9" s="15">
        <v>3759142.15</v>
      </c>
      <c r="H9" s="15">
        <f t="shared" si="1"/>
        <v>33587.050000000279</v>
      </c>
    </row>
    <row r="10" spans="1:8" x14ac:dyDescent="0.2">
      <c r="A10" s="4" t="s">
        <v>131</v>
      </c>
      <c r="B10" s="22"/>
      <c r="C10" s="15">
        <v>831273.44</v>
      </c>
      <c r="D10" s="15">
        <v>-208765.25</v>
      </c>
      <c r="E10" s="15">
        <f t="shared" si="0"/>
        <v>622508.18999999994</v>
      </c>
      <c r="F10" s="15">
        <v>595839.32999999996</v>
      </c>
      <c r="G10" s="15">
        <v>595839.32999999996</v>
      </c>
      <c r="H10" s="15">
        <f t="shared" si="1"/>
        <v>26668.859999999986</v>
      </c>
    </row>
    <row r="11" spans="1:8" x14ac:dyDescent="0.2">
      <c r="A11" s="4" t="s">
        <v>132</v>
      </c>
      <c r="B11" s="22"/>
      <c r="C11" s="15">
        <v>2496923.16</v>
      </c>
      <c r="D11" s="15">
        <v>1685411.6</v>
      </c>
      <c r="E11" s="15">
        <f t="shared" si="0"/>
        <v>4182334.7600000002</v>
      </c>
      <c r="F11" s="15">
        <v>1710991.24</v>
      </c>
      <c r="G11" s="15">
        <v>1698747.94</v>
      </c>
      <c r="H11" s="15">
        <f t="shared" si="1"/>
        <v>2471343.5200000005</v>
      </c>
    </row>
    <row r="12" spans="1:8" x14ac:dyDescent="0.2">
      <c r="A12" s="4" t="s">
        <v>133</v>
      </c>
      <c r="B12" s="22"/>
      <c r="C12" s="15">
        <v>662239.5</v>
      </c>
      <c r="D12" s="15">
        <v>69060.160000000003</v>
      </c>
      <c r="E12" s="15">
        <f t="shared" si="0"/>
        <v>731299.66</v>
      </c>
      <c r="F12" s="15">
        <v>717044.42</v>
      </c>
      <c r="G12" s="15">
        <v>717044.42</v>
      </c>
      <c r="H12" s="15">
        <f t="shared" si="1"/>
        <v>14255.239999999991</v>
      </c>
    </row>
    <row r="13" spans="1:8" x14ac:dyDescent="0.2">
      <c r="A13" s="4" t="s">
        <v>134</v>
      </c>
      <c r="B13" s="22"/>
      <c r="C13" s="15">
        <v>13849200.33</v>
      </c>
      <c r="D13" s="15">
        <v>3453537.11</v>
      </c>
      <c r="E13" s="15">
        <f t="shared" si="0"/>
        <v>17302737.440000001</v>
      </c>
      <c r="F13" s="15">
        <v>15995117.15</v>
      </c>
      <c r="G13" s="15">
        <v>15809766.630000001</v>
      </c>
      <c r="H13" s="15">
        <f t="shared" si="1"/>
        <v>1307620.290000001</v>
      </c>
    </row>
    <row r="14" spans="1:8" x14ac:dyDescent="0.2">
      <c r="A14" s="4" t="s">
        <v>135</v>
      </c>
      <c r="B14" s="22"/>
      <c r="C14" s="15">
        <v>926662.79</v>
      </c>
      <c r="D14" s="15">
        <v>-136171.57</v>
      </c>
      <c r="E14" s="15">
        <f t="shared" ref="E14" si="2">C14+D14</f>
        <v>790491.22</v>
      </c>
      <c r="F14" s="15">
        <v>775094.6</v>
      </c>
      <c r="G14" s="15">
        <v>773474.45</v>
      </c>
      <c r="H14" s="15">
        <f t="shared" ref="H14" si="3">E14-F14</f>
        <v>15396.619999999995</v>
      </c>
    </row>
    <row r="15" spans="1:8" x14ac:dyDescent="0.2">
      <c r="A15" s="4" t="s">
        <v>136</v>
      </c>
      <c r="B15" s="22"/>
      <c r="C15" s="15">
        <v>13744295.73</v>
      </c>
      <c r="D15" s="15">
        <v>935228.1</v>
      </c>
      <c r="E15" s="15">
        <f t="shared" ref="E15" si="4">C15+D15</f>
        <v>14679523.83</v>
      </c>
      <c r="F15" s="15">
        <v>14430021.1</v>
      </c>
      <c r="G15" s="15">
        <v>14322220.82</v>
      </c>
      <c r="H15" s="15">
        <f t="shared" ref="H15" si="5">E15-F15</f>
        <v>249502.73000000045</v>
      </c>
    </row>
    <row r="16" spans="1:8" x14ac:dyDescent="0.2">
      <c r="A16" s="4" t="s">
        <v>137</v>
      </c>
      <c r="B16" s="22"/>
      <c r="C16" s="15">
        <v>732435.11</v>
      </c>
      <c r="D16" s="15">
        <v>109123.79</v>
      </c>
      <c r="E16" s="15">
        <f t="shared" ref="E16" si="6">C16+D16</f>
        <v>841558.9</v>
      </c>
      <c r="F16" s="15">
        <v>832617.48</v>
      </c>
      <c r="G16" s="15">
        <v>802741.25</v>
      </c>
      <c r="H16" s="15">
        <f t="shared" ref="H16" si="7">E16-F16</f>
        <v>8941.4200000000419</v>
      </c>
    </row>
    <row r="17" spans="1:8" x14ac:dyDescent="0.2">
      <c r="A17" s="4" t="s">
        <v>138</v>
      </c>
      <c r="B17" s="22"/>
      <c r="C17" s="15">
        <v>314676.94</v>
      </c>
      <c r="D17" s="15">
        <v>-4820.41</v>
      </c>
      <c r="E17" s="15">
        <f t="shared" ref="E17" si="8">C17+D17</f>
        <v>309856.53000000003</v>
      </c>
      <c r="F17" s="15">
        <v>307293.38</v>
      </c>
      <c r="G17" s="15">
        <v>307293.38</v>
      </c>
      <c r="H17" s="15">
        <f t="shared" ref="H17" si="9">E17-F17</f>
        <v>2563.1500000000233</v>
      </c>
    </row>
    <row r="18" spans="1:8" x14ac:dyDescent="0.2">
      <c r="A18" s="4" t="s">
        <v>139</v>
      </c>
      <c r="B18" s="22"/>
      <c r="C18" s="15">
        <v>29083058.850000001</v>
      </c>
      <c r="D18" s="15">
        <v>47654757.630000003</v>
      </c>
      <c r="E18" s="15">
        <f t="shared" ref="E18" si="10">C18+D18</f>
        <v>76737816.480000004</v>
      </c>
      <c r="F18" s="15">
        <v>69068769.849999994</v>
      </c>
      <c r="G18" s="15">
        <v>61577358.240000002</v>
      </c>
      <c r="H18" s="15">
        <f t="shared" ref="H18" si="11">E18-F18</f>
        <v>7669046.6300000101</v>
      </c>
    </row>
    <row r="19" spans="1:8" x14ac:dyDescent="0.2">
      <c r="A19" s="4" t="s">
        <v>140</v>
      </c>
      <c r="B19" s="22"/>
      <c r="C19" s="15">
        <v>8201831.8300000001</v>
      </c>
      <c r="D19" s="15">
        <v>2841700.85</v>
      </c>
      <c r="E19" s="15">
        <f t="shared" ref="E19" si="12">C19+D19</f>
        <v>11043532.68</v>
      </c>
      <c r="F19" s="15">
        <v>10628675.77</v>
      </c>
      <c r="G19" s="15">
        <v>10628675.77</v>
      </c>
      <c r="H19" s="15">
        <f t="shared" ref="H19" si="13">E19-F19</f>
        <v>414856.91000000015</v>
      </c>
    </row>
    <row r="20" spans="1:8" x14ac:dyDescent="0.2">
      <c r="A20" s="4" t="s">
        <v>141</v>
      </c>
      <c r="B20" s="22"/>
      <c r="C20" s="15">
        <v>5557793.3499999996</v>
      </c>
      <c r="D20" s="15">
        <v>-747988.8</v>
      </c>
      <c r="E20" s="15">
        <f t="shared" ref="E20" si="14">C20+D20</f>
        <v>4809804.55</v>
      </c>
      <c r="F20" s="15">
        <v>4581193.87</v>
      </c>
      <c r="G20" s="15">
        <v>4551911.0199999996</v>
      </c>
      <c r="H20" s="15">
        <f t="shared" ref="H20" si="15">E20-F20</f>
        <v>228610.6799999997</v>
      </c>
    </row>
    <row r="21" spans="1:8" x14ac:dyDescent="0.2">
      <c r="A21" s="4" t="s">
        <v>142</v>
      </c>
      <c r="B21" s="22"/>
      <c r="C21" s="15">
        <v>1200410.26</v>
      </c>
      <c r="D21" s="15">
        <v>637958.79</v>
      </c>
      <c r="E21" s="15">
        <f t="shared" ref="E21" si="16">C21+D21</f>
        <v>1838369.05</v>
      </c>
      <c r="F21" s="15">
        <v>1838224.23</v>
      </c>
      <c r="G21" s="15">
        <v>1838224.23</v>
      </c>
      <c r="H21" s="15">
        <f t="shared" ref="H21" si="17">E21-F21</f>
        <v>144.82000000006519</v>
      </c>
    </row>
    <row r="22" spans="1:8" x14ac:dyDescent="0.2">
      <c r="A22" s="4" t="s">
        <v>143</v>
      </c>
      <c r="B22" s="22"/>
      <c r="C22" s="15">
        <v>847151.56</v>
      </c>
      <c r="D22" s="15">
        <v>120097.84</v>
      </c>
      <c r="E22" s="15">
        <f t="shared" ref="E22" si="18">C22+D22</f>
        <v>967249.4</v>
      </c>
      <c r="F22" s="15">
        <v>967249.34</v>
      </c>
      <c r="G22" s="15">
        <v>967249.34</v>
      </c>
      <c r="H22" s="15">
        <f t="shared" ref="H22" si="19">E22-F22</f>
        <v>6.0000000055879354E-2</v>
      </c>
    </row>
    <row r="23" spans="1:8" x14ac:dyDescent="0.2">
      <c r="A23" s="4" t="s">
        <v>144</v>
      </c>
      <c r="B23" s="22"/>
      <c r="C23" s="15">
        <v>159734.32</v>
      </c>
      <c r="D23" s="15">
        <v>96835.78</v>
      </c>
      <c r="E23" s="15">
        <f t="shared" ref="E23" si="20">C23+D23</f>
        <v>256570.1</v>
      </c>
      <c r="F23" s="15">
        <v>256570.1</v>
      </c>
      <c r="G23" s="15">
        <v>256570.1</v>
      </c>
      <c r="H23" s="15">
        <f t="shared" ref="H23" si="21">E23-F23</f>
        <v>0</v>
      </c>
    </row>
    <row r="24" spans="1:8" x14ac:dyDescent="0.2">
      <c r="A24" s="4" t="s">
        <v>145</v>
      </c>
      <c r="B24" s="22"/>
      <c r="C24" s="15">
        <v>777333.81</v>
      </c>
      <c r="D24" s="15">
        <v>-74590.53</v>
      </c>
      <c r="E24" s="15">
        <f t="shared" ref="E24" si="22">C24+D24</f>
        <v>702743.28</v>
      </c>
      <c r="F24" s="15">
        <v>686787.17</v>
      </c>
      <c r="G24" s="15">
        <v>595902.71999999997</v>
      </c>
      <c r="H24" s="15">
        <f t="shared" ref="H24" si="23">E24-F24</f>
        <v>15956.109999999986</v>
      </c>
    </row>
    <row r="25" spans="1:8" x14ac:dyDescent="0.2">
      <c r="A25" s="4" t="s">
        <v>146</v>
      </c>
      <c r="B25" s="22"/>
      <c r="C25" s="15">
        <v>367353.38</v>
      </c>
      <c r="D25" s="15">
        <v>-12588.41</v>
      </c>
      <c r="E25" s="15">
        <f t="shared" ref="E25" si="24">C25+D25</f>
        <v>354764.97000000003</v>
      </c>
      <c r="F25" s="15">
        <v>348365.95</v>
      </c>
      <c r="G25" s="15">
        <v>348365.95</v>
      </c>
      <c r="H25" s="15">
        <f t="shared" ref="H25" si="25">E25-F25</f>
        <v>6399.0200000000186</v>
      </c>
    </row>
    <row r="26" spans="1:8" x14ac:dyDescent="0.2">
      <c r="A26" s="4" t="s">
        <v>147</v>
      </c>
      <c r="B26" s="22"/>
      <c r="C26" s="15">
        <v>4739302.1100000003</v>
      </c>
      <c r="D26" s="15">
        <v>1696741.74</v>
      </c>
      <c r="E26" s="15">
        <f t="shared" ref="E26" si="26">C26+D26</f>
        <v>6436043.8500000006</v>
      </c>
      <c r="F26" s="15">
        <v>6360248.0099999998</v>
      </c>
      <c r="G26" s="15">
        <v>6360248.0099999998</v>
      </c>
      <c r="H26" s="15">
        <f t="shared" ref="H26" si="27">E26-F26</f>
        <v>75795.840000000782</v>
      </c>
    </row>
    <row r="27" spans="1:8" x14ac:dyDescent="0.2">
      <c r="A27" s="4" t="s">
        <v>148</v>
      </c>
      <c r="B27" s="22"/>
      <c r="C27" s="15">
        <v>3992029.22</v>
      </c>
      <c r="D27" s="15">
        <v>-1382037.33</v>
      </c>
      <c r="E27" s="15">
        <f t="shared" ref="E27" si="28">C27+D27</f>
        <v>2609991.89</v>
      </c>
      <c r="F27" s="15">
        <v>2557489.5499999998</v>
      </c>
      <c r="G27" s="15">
        <v>2555420.5499999998</v>
      </c>
      <c r="H27" s="15">
        <f t="shared" ref="H27" si="29">E27-F27</f>
        <v>52502.340000000317</v>
      </c>
    </row>
    <row r="28" spans="1:8" x14ac:dyDescent="0.2">
      <c r="A28" s="4" t="s">
        <v>149</v>
      </c>
      <c r="B28" s="22"/>
      <c r="C28" s="15">
        <v>2036012.83</v>
      </c>
      <c r="D28" s="15">
        <v>-65465.45</v>
      </c>
      <c r="E28" s="15">
        <f t="shared" ref="E28" si="30">C28+D28</f>
        <v>1970547.3800000001</v>
      </c>
      <c r="F28" s="15">
        <v>1968932.7</v>
      </c>
      <c r="G28" s="15">
        <v>1968132.7</v>
      </c>
      <c r="H28" s="15">
        <f t="shared" ref="H28" si="31">E28-F28</f>
        <v>1614.6800000001676</v>
      </c>
    </row>
    <row r="29" spans="1:8" x14ac:dyDescent="0.2">
      <c r="A29" s="4" t="s">
        <v>150</v>
      </c>
      <c r="B29" s="22"/>
      <c r="C29" s="15">
        <v>4023523.1</v>
      </c>
      <c r="D29" s="15">
        <v>2667607.59</v>
      </c>
      <c r="E29" s="15">
        <f t="shared" ref="E29" si="32">C29+D29</f>
        <v>6691130.6899999995</v>
      </c>
      <c r="F29" s="15">
        <v>5656389.2300000004</v>
      </c>
      <c r="G29" s="15">
        <v>5546366.5300000003</v>
      </c>
      <c r="H29" s="15">
        <f t="shared" ref="H29" si="33">E29-F29</f>
        <v>1034741.459999999</v>
      </c>
    </row>
    <row r="30" spans="1:8" x14ac:dyDescent="0.2">
      <c r="A30" s="4" t="s">
        <v>151</v>
      </c>
      <c r="B30" s="22"/>
      <c r="C30" s="15">
        <v>3222662.4</v>
      </c>
      <c r="D30" s="15">
        <v>-207043.66</v>
      </c>
      <c r="E30" s="15">
        <f t="shared" ref="E30" si="34">C30+D30</f>
        <v>3015618.7399999998</v>
      </c>
      <c r="F30" s="15">
        <v>2974156.92</v>
      </c>
      <c r="G30" s="15">
        <v>2973347.92</v>
      </c>
      <c r="H30" s="15">
        <f t="shared" ref="H30" si="35">E30-F30</f>
        <v>41461.819999999832</v>
      </c>
    </row>
    <row r="31" spans="1:8" x14ac:dyDescent="0.2">
      <c r="A31" s="4" t="s">
        <v>152</v>
      </c>
      <c r="B31" s="22"/>
      <c r="C31" s="15">
        <v>1711905.69</v>
      </c>
      <c r="D31" s="15">
        <v>3044134.14</v>
      </c>
      <c r="E31" s="15">
        <f t="shared" ref="E31" si="36">C31+D31</f>
        <v>4756039.83</v>
      </c>
      <c r="F31" s="15">
        <v>4711676.54</v>
      </c>
      <c r="G31" s="15">
        <v>4680353.84</v>
      </c>
      <c r="H31" s="15">
        <f t="shared" ref="H31" si="37">E31-F31</f>
        <v>44363.290000000037</v>
      </c>
    </row>
    <row r="32" spans="1:8" x14ac:dyDescent="0.2">
      <c r="A32" s="4" t="s">
        <v>153</v>
      </c>
      <c r="B32" s="22"/>
      <c r="C32" s="15">
        <v>184589.47</v>
      </c>
      <c r="D32" s="15">
        <v>-16969.36</v>
      </c>
      <c r="E32" s="15">
        <f t="shared" ref="E32" si="38">C32+D32</f>
        <v>167620.10999999999</v>
      </c>
      <c r="F32" s="15">
        <v>165677.10999999999</v>
      </c>
      <c r="G32" s="15">
        <v>165677.10999999999</v>
      </c>
      <c r="H32" s="15">
        <f t="shared" ref="H32" si="39">E32-F32</f>
        <v>1943</v>
      </c>
    </row>
    <row r="33" spans="1:8" x14ac:dyDescent="0.2">
      <c r="A33" s="4" t="s">
        <v>154</v>
      </c>
      <c r="B33" s="22"/>
      <c r="C33" s="15">
        <v>282520.06</v>
      </c>
      <c r="D33" s="15">
        <v>-66607.73</v>
      </c>
      <c r="E33" s="15">
        <f t="shared" ref="E33" si="40">C33+D33</f>
        <v>215912.33000000002</v>
      </c>
      <c r="F33" s="15">
        <v>215568.61</v>
      </c>
      <c r="G33" s="15">
        <v>214665.58</v>
      </c>
      <c r="H33" s="15">
        <f t="shared" ref="H33" si="41">E33-F33</f>
        <v>343.72000000003027</v>
      </c>
    </row>
    <row r="34" spans="1:8" x14ac:dyDescent="0.2">
      <c r="A34" s="4" t="s">
        <v>155</v>
      </c>
      <c r="B34" s="22"/>
      <c r="C34" s="15">
        <v>1053226.42</v>
      </c>
      <c r="D34" s="15">
        <v>-145414.43</v>
      </c>
      <c r="E34" s="15">
        <f t="shared" ref="E34" si="42">C34+D34</f>
        <v>907811.99</v>
      </c>
      <c r="F34" s="15">
        <v>876137.55</v>
      </c>
      <c r="G34" s="15">
        <v>876137.55</v>
      </c>
      <c r="H34" s="15">
        <f t="shared" ref="H34" si="43">E34-F34</f>
        <v>31674.439999999944</v>
      </c>
    </row>
    <row r="35" spans="1:8" x14ac:dyDescent="0.2">
      <c r="A35" s="4" t="s">
        <v>156</v>
      </c>
      <c r="B35" s="22"/>
      <c r="C35" s="15">
        <v>851245.34</v>
      </c>
      <c r="D35" s="15">
        <v>295807.88</v>
      </c>
      <c r="E35" s="15">
        <f t="shared" ref="E35" si="44">C35+D35</f>
        <v>1147053.22</v>
      </c>
      <c r="F35" s="15">
        <v>1117895.05</v>
      </c>
      <c r="G35" s="15">
        <v>1113967.05</v>
      </c>
      <c r="H35" s="15">
        <f t="shared" ref="H35" si="45">E35-F35</f>
        <v>29158.169999999925</v>
      </c>
    </row>
    <row r="36" spans="1:8" x14ac:dyDescent="0.2">
      <c r="A36" s="4" t="s">
        <v>157</v>
      </c>
      <c r="B36" s="22"/>
      <c r="C36" s="15">
        <v>352724.93</v>
      </c>
      <c r="D36" s="15">
        <v>1098959.06</v>
      </c>
      <c r="E36" s="15">
        <f t="shared" ref="E36" si="46">C36+D36</f>
        <v>1451683.99</v>
      </c>
      <c r="F36" s="15">
        <v>1438688.02</v>
      </c>
      <c r="G36" s="15">
        <v>1438688.02</v>
      </c>
      <c r="H36" s="15">
        <f t="shared" ref="H36" si="47">E36-F36</f>
        <v>12995.969999999972</v>
      </c>
    </row>
    <row r="37" spans="1:8" x14ac:dyDescent="0.2">
      <c r="A37" s="4" t="s">
        <v>158</v>
      </c>
      <c r="B37" s="22"/>
      <c r="C37" s="15">
        <v>1406731.92</v>
      </c>
      <c r="D37" s="15">
        <v>-106007.15</v>
      </c>
      <c r="E37" s="15">
        <f t="shared" ref="E37" si="48">C37+D37</f>
        <v>1300724.77</v>
      </c>
      <c r="F37" s="15">
        <v>1235159.18</v>
      </c>
      <c r="G37" s="15">
        <v>1216593.4099999999</v>
      </c>
      <c r="H37" s="15">
        <f t="shared" ref="H37" si="49">E37-F37</f>
        <v>65565.590000000084</v>
      </c>
    </row>
    <row r="38" spans="1:8" x14ac:dyDescent="0.2">
      <c r="A38" s="4" t="s">
        <v>159</v>
      </c>
      <c r="B38" s="22"/>
      <c r="C38" s="15">
        <v>236843.03</v>
      </c>
      <c r="D38" s="15">
        <v>163639.88</v>
      </c>
      <c r="E38" s="15">
        <f t="shared" ref="E38" si="50">C38+D38</f>
        <v>400482.91000000003</v>
      </c>
      <c r="F38" s="15">
        <v>397014.1</v>
      </c>
      <c r="G38" s="15">
        <v>396414.1</v>
      </c>
      <c r="H38" s="15">
        <f t="shared" ref="H38" si="51">E38-F38</f>
        <v>3468.8100000000559</v>
      </c>
    </row>
    <row r="39" spans="1:8" x14ac:dyDescent="0.2">
      <c r="A39" s="4" t="s">
        <v>160</v>
      </c>
      <c r="B39" s="22"/>
      <c r="C39" s="15">
        <v>86085.440000000002</v>
      </c>
      <c r="D39" s="15">
        <v>-17596.46</v>
      </c>
      <c r="E39" s="15">
        <f t="shared" ref="E39" si="52">C39+D39</f>
        <v>68488.98000000001</v>
      </c>
      <c r="F39" s="15">
        <v>68488.98</v>
      </c>
      <c r="G39" s="15">
        <v>68488.98</v>
      </c>
      <c r="H39" s="15">
        <f t="shared" ref="H39" si="53">E39-F39</f>
        <v>0</v>
      </c>
    </row>
    <row r="40" spans="1:8" x14ac:dyDescent="0.2">
      <c r="A40" s="4" t="s">
        <v>161</v>
      </c>
      <c r="B40" s="22"/>
      <c r="C40" s="15">
        <v>97182.99</v>
      </c>
      <c r="D40" s="15">
        <v>-9894.2999999999993</v>
      </c>
      <c r="E40" s="15">
        <f t="shared" ref="E40" si="54">C40+D40</f>
        <v>87288.69</v>
      </c>
      <c r="F40" s="15">
        <v>86379.68</v>
      </c>
      <c r="G40" s="15">
        <v>86379.68</v>
      </c>
      <c r="H40" s="15">
        <f t="shared" ref="H40" si="55">E40-F40</f>
        <v>909.01000000000931</v>
      </c>
    </row>
    <row r="41" spans="1:8" x14ac:dyDescent="0.2">
      <c r="A41" s="4" t="s">
        <v>162</v>
      </c>
      <c r="B41" s="22"/>
      <c r="C41" s="15">
        <v>1528868.69</v>
      </c>
      <c r="D41" s="15">
        <v>813759.73</v>
      </c>
      <c r="E41" s="15">
        <f t="shared" ref="E41" si="56">C41+D41</f>
        <v>2342628.42</v>
      </c>
      <c r="F41" s="15">
        <v>2284802.39</v>
      </c>
      <c r="G41" s="15">
        <v>2249155.9300000002</v>
      </c>
      <c r="H41" s="15">
        <f t="shared" ref="H41" si="57">E41-F41</f>
        <v>57826.029999999795</v>
      </c>
    </row>
    <row r="42" spans="1:8" x14ac:dyDescent="0.2">
      <c r="A42" s="4" t="s">
        <v>163</v>
      </c>
      <c r="B42" s="22"/>
      <c r="C42" s="15">
        <v>521005.68</v>
      </c>
      <c r="D42" s="15">
        <v>250409.47</v>
      </c>
      <c r="E42" s="15">
        <f t="shared" ref="E42" si="58">C42+D42</f>
        <v>771415.15</v>
      </c>
      <c r="F42" s="15">
        <v>762216.04</v>
      </c>
      <c r="G42" s="15">
        <v>762216.04</v>
      </c>
      <c r="H42" s="15">
        <f t="shared" ref="H42" si="59">E42-F42</f>
        <v>9199.109999999986</v>
      </c>
    </row>
    <row r="43" spans="1:8" x14ac:dyDescent="0.2">
      <c r="A43" s="4" t="s">
        <v>164</v>
      </c>
      <c r="B43" s="22"/>
      <c r="C43" s="15">
        <v>380295.41</v>
      </c>
      <c r="D43" s="15">
        <v>73394.570000000007</v>
      </c>
      <c r="E43" s="15">
        <f t="shared" ref="E43" si="60">C43+D43</f>
        <v>453689.98</v>
      </c>
      <c r="F43" s="15">
        <v>435885.3</v>
      </c>
      <c r="G43" s="15">
        <v>435885.3</v>
      </c>
      <c r="H43" s="15">
        <f t="shared" ref="H43" si="61">E43-F43</f>
        <v>17804.679999999993</v>
      </c>
    </row>
    <row r="44" spans="1:8" x14ac:dyDescent="0.2">
      <c r="A44" s="4" t="s">
        <v>165</v>
      </c>
      <c r="B44" s="22"/>
      <c r="C44" s="15">
        <v>97965.87</v>
      </c>
      <c r="D44" s="15">
        <v>-17487.400000000001</v>
      </c>
      <c r="E44" s="15">
        <f t="shared" ref="E44" si="62">C44+D44</f>
        <v>80478.47</v>
      </c>
      <c r="F44" s="15">
        <v>80478.47</v>
      </c>
      <c r="G44" s="15">
        <v>80478.47</v>
      </c>
      <c r="H44" s="15">
        <f t="shared" ref="H44" si="63">E44-F44</f>
        <v>0</v>
      </c>
    </row>
    <row r="45" spans="1:8" x14ac:dyDescent="0.2">
      <c r="A45" s="4" t="s">
        <v>166</v>
      </c>
      <c r="B45" s="22"/>
      <c r="C45" s="15">
        <v>175047.08</v>
      </c>
      <c r="D45" s="15">
        <v>-27124.58</v>
      </c>
      <c r="E45" s="15">
        <f t="shared" ref="E45" si="64">C45+D45</f>
        <v>147922.5</v>
      </c>
      <c r="F45" s="15">
        <v>147822.5</v>
      </c>
      <c r="G45" s="15">
        <v>147322.5</v>
      </c>
      <c r="H45" s="15">
        <f t="shared" ref="H45" si="65">E45-F45</f>
        <v>100</v>
      </c>
    </row>
    <row r="46" spans="1:8" x14ac:dyDescent="0.2">
      <c r="A46" s="4" t="s">
        <v>167</v>
      </c>
      <c r="B46" s="22"/>
      <c r="C46" s="15">
        <v>0</v>
      </c>
      <c r="D46" s="15">
        <v>43378.47</v>
      </c>
      <c r="E46" s="15">
        <f t="shared" ref="E46" si="66">C46+D46</f>
        <v>43378.47</v>
      </c>
      <c r="F46" s="15">
        <v>43378.47</v>
      </c>
      <c r="G46" s="15">
        <v>43378.47</v>
      </c>
      <c r="H46" s="15">
        <f t="shared" ref="H46" si="67">E46-F46</f>
        <v>0</v>
      </c>
    </row>
    <row r="47" spans="1:8" x14ac:dyDescent="0.2">
      <c r="A47" s="4" t="s">
        <v>132</v>
      </c>
      <c r="B47" s="22"/>
      <c r="C47" s="15">
        <v>0</v>
      </c>
      <c r="D47" s="15">
        <v>0</v>
      </c>
      <c r="E47" s="15">
        <f t="shared" ref="E47" si="68">C47+D47</f>
        <v>0</v>
      </c>
      <c r="F47" s="15">
        <v>4.8499999999999996</v>
      </c>
      <c r="G47" s="15">
        <v>4.8499999999999996</v>
      </c>
      <c r="H47" s="15">
        <f t="shared" ref="H47" si="69">E47-F47</f>
        <v>-4.8499999999999996</v>
      </c>
    </row>
    <row r="48" spans="1:8" x14ac:dyDescent="0.2">
      <c r="A48" s="4"/>
      <c r="B48" s="22"/>
      <c r="C48" s="15"/>
      <c r="D48" s="15"/>
      <c r="E48" s="15"/>
      <c r="F48" s="15"/>
      <c r="G48" s="15"/>
      <c r="H48" s="15"/>
    </row>
    <row r="49" spans="1:8" x14ac:dyDescent="0.2">
      <c r="A49" s="4"/>
      <c r="B49" s="25"/>
      <c r="C49" s="16"/>
      <c r="D49" s="16"/>
      <c r="E49" s="16"/>
      <c r="F49" s="16"/>
      <c r="G49" s="16"/>
      <c r="H49" s="16"/>
    </row>
    <row r="50" spans="1:8" x14ac:dyDescent="0.2">
      <c r="A50" s="26"/>
      <c r="B50" s="47" t="s">
        <v>53</v>
      </c>
      <c r="C50" s="23">
        <f t="shared" ref="C50:H50" si="70">SUM(C7:C49)</f>
        <v>124596316.80000001</v>
      </c>
      <c r="D50" s="23">
        <f t="shared" si="70"/>
        <v>65807405.890000038</v>
      </c>
      <c r="E50" s="23">
        <f t="shared" si="70"/>
        <v>190403722.69000006</v>
      </c>
      <c r="F50" s="23">
        <f t="shared" si="70"/>
        <v>176192434.24999994</v>
      </c>
      <c r="G50" s="23">
        <f t="shared" si="70"/>
        <v>167743923.76000002</v>
      </c>
      <c r="H50" s="23">
        <f t="shared" si="70"/>
        <v>14211288.440000013</v>
      </c>
    </row>
    <row r="53" spans="1:8" ht="45" customHeight="1" x14ac:dyDescent="0.2">
      <c r="A53" s="69" t="s">
        <v>168</v>
      </c>
      <c r="B53" s="70"/>
      <c r="C53" s="70"/>
      <c r="D53" s="70"/>
      <c r="E53" s="70"/>
      <c r="F53" s="70"/>
      <c r="G53" s="70"/>
      <c r="H53" s="71"/>
    </row>
    <row r="55" spans="1:8" x14ac:dyDescent="0.2">
      <c r="A55" s="74" t="s">
        <v>54</v>
      </c>
      <c r="B55" s="75"/>
      <c r="C55" s="69" t="s">
        <v>60</v>
      </c>
      <c r="D55" s="70"/>
      <c r="E55" s="70"/>
      <c r="F55" s="70"/>
      <c r="G55" s="71"/>
      <c r="H55" s="72" t="s">
        <v>59</v>
      </c>
    </row>
    <row r="56" spans="1:8" ht="22.5" x14ac:dyDescent="0.2">
      <c r="A56" s="76"/>
      <c r="B56" s="77"/>
      <c r="C56" s="9" t="s">
        <v>55</v>
      </c>
      <c r="D56" s="9" t="s">
        <v>125</v>
      </c>
      <c r="E56" s="9" t="s">
        <v>56</v>
      </c>
      <c r="F56" s="9" t="s">
        <v>57</v>
      </c>
      <c r="G56" s="9" t="s">
        <v>58</v>
      </c>
      <c r="H56" s="73"/>
    </row>
    <row r="57" spans="1:8" x14ac:dyDescent="0.2">
      <c r="A57" s="78"/>
      <c r="B57" s="79"/>
      <c r="C57" s="10">
        <v>1</v>
      </c>
      <c r="D57" s="10">
        <v>2</v>
      </c>
      <c r="E57" s="10" t="s">
        <v>126</v>
      </c>
      <c r="F57" s="10">
        <v>4</v>
      </c>
      <c r="G57" s="10">
        <v>5</v>
      </c>
      <c r="H57" s="10" t="s">
        <v>127</v>
      </c>
    </row>
    <row r="58" spans="1:8" x14ac:dyDescent="0.2">
      <c r="A58" s="28"/>
      <c r="B58" s="29"/>
      <c r="C58" s="33"/>
      <c r="D58" s="33"/>
      <c r="E58" s="33"/>
      <c r="F58" s="33"/>
      <c r="G58" s="33"/>
      <c r="H58" s="33"/>
    </row>
    <row r="59" spans="1:8" x14ac:dyDescent="0.2">
      <c r="A59" s="4" t="s">
        <v>8</v>
      </c>
      <c r="B59" s="2"/>
      <c r="C59" s="34">
        <v>0</v>
      </c>
      <c r="D59" s="34">
        <v>0</v>
      </c>
      <c r="E59" s="34">
        <f>C59+D59</f>
        <v>0</v>
      </c>
      <c r="F59" s="34">
        <v>0</v>
      </c>
      <c r="G59" s="34">
        <v>0</v>
      </c>
      <c r="H59" s="34">
        <f>E59-F59</f>
        <v>0</v>
      </c>
    </row>
    <row r="60" spans="1:8" x14ac:dyDescent="0.2">
      <c r="A60" s="4" t="s">
        <v>9</v>
      </c>
      <c r="B60" s="2"/>
      <c r="C60" s="34">
        <v>0</v>
      </c>
      <c r="D60" s="34">
        <v>0</v>
      </c>
      <c r="E60" s="34">
        <f t="shared" ref="E60:E62" si="71">C60+D60</f>
        <v>0</v>
      </c>
      <c r="F60" s="34">
        <v>0</v>
      </c>
      <c r="G60" s="34">
        <v>0</v>
      </c>
      <c r="H60" s="34">
        <f t="shared" ref="H60:H62" si="72">E60-F60</f>
        <v>0</v>
      </c>
    </row>
    <row r="61" spans="1:8" x14ac:dyDescent="0.2">
      <c r="A61" s="4" t="s">
        <v>10</v>
      </c>
      <c r="B61" s="2"/>
      <c r="C61" s="34">
        <v>0</v>
      </c>
      <c r="D61" s="34">
        <v>0</v>
      </c>
      <c r="E61" s="34">
        <f t="shared" si="71"/>
        <v>0</v>
      </c>
      <c r="F61" s="34">
        <v>0</v>
      </c>
      <c r="G61" s="34">
        <v>0</v>
      </c>
      <c r="H61" s="34">
        <f t="shared" si="72"/>
        <v>0</v>
      </c>
    </row>
    <row r="62" spans="1:8" x14ac:dyDescent="0.2">
      <c r="A62" s="4" t="s">
        <v>11</v>
      </c>
      <c r="B62" s="2"/>
      <c r="C62" s="34">
        <v>0</v>
      </c>
      <c r="D62" s="34">
        <v>0</v>
      </c>
      <c r="E62" s="34">
        <f t="shared" si="71"/>
        <v>0</v>
      </c>
      <c r="F62" s="34">
        <v>0</v>
      </c>
      <c r="G62" s="34">
        <v>0</v>
      </c>
      <c r="H62" s="34">
        <f t="shared" si="72"/>
        <v>0</v>
      </c>
    </row>
    <row r="63" spans="1:8" x14ac:dyDescent="0.2">
      <c r="A63" s="4"/>
      <c r="B63" s="2"/>
      <c r="C63" s="35"/>
      <c r="D63" s="35"/>
      <c r="E63" s="35"/>
      <c r="F63" s="35"/>
      <c r="G63" s="35"/>
      <c r="H63" s="35"/>
    </row>
    <row r="64" spans="1:8" x14ac:dyDescent="0.2">
      <c r="A64" s="26"/>
      <c r="B64" s="47" t="s">
        <v>53</v>
      </c>
      <c r="C64" s="23">
        <f>SUM(C59:C63)</f>
        <v>0</v>
      </c>
      <c r="D64" s="23">
        <f>SUM(D59:D63)</f>
        <v>0</v>
      </c>
      <c r="E64" s="23">
        <f>SUM(E59:E62)</f>
        <v>0</v>
      </c>
      <c r="F64" s="23">
        <f>SUM(F59:F62)</f>
        <v>0</v>
      </c>
      <c r="G64" s="23">
        <f>SUM(G59:G62)</f>
        <v>0</v>
      </c>
      <c r="H64" s="23">
        <f>SUM(H59:H62)</f>
        <v>0</v>
      </c>
    </row>
    <row r="67" spans="1:8" ht="45" customHeight="1" x14ac:dyDescent="0.2">
      <c r="A67" s="69" t="s">
        <v>169</v>
      </c>
      <c r="B67" s="70"/>
      <c r="C67" s="70"/>
      <c r="D67" s="70"/>
      <c r="E67" s="70"/>
      <c r="F67" s="70"/>
      <c r="G67" s="70"/>
      <c r="H67" s="71"/>
    </row>
    <row r="68" spans="1:8" x14ac:dyDescent="0.2">
      <c r="A68" s="74" t="s">
        <v>54</v>
      </c>
      <c r="B68" s="75"/>
      <c r="C68" s="69" t="s">
        <v>60</v>
      </c>
      <c r="D68" s="70"/>
      <c r="E68" s="70"/>
      <c r="F68" s="70"/>
      <c r="G68" s="71"/>
      <c r="H68" s="72" t="s">
        <v>59</v>
      </c>
    </row>
    <row r="69" spans="1:8" ht="22.5" x14ac:dyDescent="0.2">
      <c r="A69" s="76"/>
      <c r="B69" s="77"/>
      <c r="C69" s="9" t="s">
        <v>55</v>
      </c>
      <c r="D69" s="9" t="s">
        <v>125</v>
      </c>
      <c r="E69" s="9" t="s">
        <v>56</v>
      </c>
      <c r="F69" s="9" t="s">
        <v>57</v>
      </c>
      <c r="G69" s="9" t="s">
        <v>58</v>
      </c>
      <c r="H69" s="73"/>
    </row>
    <row r="70" spans="1:8" x14ac:dyDescent="0.2">
      <c r="A70" s="78"/>
      <c r="B70" s="79"/>
      <c r="C70" s="10">
        <v>1</v>
      </c>
      <c r="D70" s="10">
        <v>2</v>
      </c>
      <c r="E70" s="10" t="s">
        <v>126</v>
      </c>
      <c r="F70" s="10">
        <v>4</v>
      </c>
      <c r="G70" s="10">
        <v>5</v>
      </c>
      <c r="H70" s="10" t="s">
        <v>127</v>
      </c>
    </row>
    <row r="71" spans="1:8" x14ac:dyDescent="0.2">
      <c r="A71" s="28"/>
      <c r="B71" s="29"/>
      <c r="C71" s="33"/>
      <c r="D71" s="33"/>
      <c r="E71" s="33"/>
      <c r="F71" s="33"/>
      <c r="G71" s="33"/>
      <c r="H71" s="33"/>
    </row>
    <row r="72" spans="1:8" ht="22.5" x14ac:dyDescent="0.2">
      <c r="A72" s="4"/>
      <c r="B72" s="31" t="s">
        <v>13</v>
      </c>
      <c r="C72" s="34">
        <v>0</v>
      </c>
      <c r="D72" s="34">
        <v>0</v>
      </c>
      <c r="E72" s="34">
        <f>C72+D72</f>
        <v>0</v>
      </c>
      <c r="F72" s="34">
        <v>0</v>
      </c>
      <c r="G72" s="34">
        <v>0</v>
      </c>
      <c r="H72" s="34">
        <f>E72-F72</f>
        <v>0</v>
      </c>
    </row>
    <row r="73" spans="1:8" x14ac:dyDescent="0.2">
      <c r="A73" s="4"/>
      <c r="B73" s="31"/>
      <c r="C73" s="34"/>
      <c r="D73" s="34"/>
      <c r="E73" s="34"/>
      <c r="F73" s="34"/>
      <c r="G73" s="34"/>
      <c r="H73" s="34"/>
    </row>
    <row r="74" spans="1:8" x14ac:dyDescent="0.2">
      <c r="A74" s="4"/>
      <c r="B74" s="31" t="s">
        <v>12</v>
      </c>
      <c r="C74" s="34">
        <v>0</v>
      </c>
      <c r="D74" s="34">
        <v>0</v>
      </c>
      <c r="E74" s="34">
        <f>C74+D74</f>
        <v>0</v>
      </c>
      <c r="F74" s="34">
        <v>0</v>
      </c>
      <c r="G74" s="34">
        <v>0</v>
      </c>
      <c r="H74" s="34">
        <f>E74-F74</f>
        <v>0</v>
      </c>
    </row>
    <row r="75" spans="1:8" x14ac:dyDescent="0.2">
      <c r="A75" s="4"/>
      <c r="B75" s="31"/>
      <c r="C75" s="34"/>
      <c r="D75" s="34"/>
      <c r="E75" s="34"/>
      <c r="F75" s="34"/>
      <c r="G75" s="34"/>
      <c r="H75" s="34"/>
    </row>
    <row r="76" spans="1:8" ht="22.5" x14ac:dyDescent="0.2">
      <c r="A76" s="4"/>
      <c r="B76" s="31" t="s">
        <v>14</v>
      </c>
      <c r="C76" s="34">
        <v>0</v>
      </c>
      <c r="D76" s="34">
        <v>0</v>
      </c>
      <c r="E76" s="34">
        <f>C76+D76</f>
        <v>0</v>
      </c>
      <c r="F76" s="34">
        <v>0</v>
      </c>
      <c r="G76" s="34">
        <v>0</v>
      </c>
      <c r="H76" s="34">
        <f>E76-F76</f>
        <v>0</v>
      </c>
    </row>
    <row r="77" spans="1:8" x14ac:dyDescent="0.2">
      <c r="A77" s="4"/>
      <c r="B77" s="31"/>
      <c r="C77" s="34"/>
      <c r="D77" s="34"/>
      <c r="E77" s="34"/>
      <c r="F77" s="34"/>
      <c r="G77" s="34"/>
      <c r="H77" s="34"/>
    </row>
    <row r="78" spans="1:8" ht="22.5" x14ac:dyDescent="0.2">
      <c r="A78" s="4"/>
      <c r="B78" s="31" t="s">
        <v>26</v>
      </c>
      <c r="C78" s="34">
        <v>0</v>
      </c>
      <c r="D78" s="34">
        <v>0</v>
      </c>
      <c r="E78" s="34">
        <f>C78+D78</f>
        <v>0</v>
      </c>
      <c r="F78" s="34">
        <v>0</v>
      </c>
      <c r="G78" s="34">
        <v>0</v>
      </c>
      <c r="H78" s="34">
        <f>E78-F78</f>
        <v>0</v>
      </c>
    </row>
    <row r="79" spans="1:8" x14ac:dyDescent="0.2">
      <c r="A79" s="4"/>
      <c r="B79" s="31"/>
      <c r="C79" s="34"/>
      <c r="D79" s="34"/>
      <c r="E79" s="34"/>
      <c r="F79" s="34"/>
      <c r="G79" s="34"/>
      <c r="H79" s="34"/>
    </row>
    <row r="80" spans="1:8" ht="22.5" x14ac:dyDescent="0.2">
      <c r="A80" s="4"/>
      <c r="B80" s="31" t="s">
        <v>27</v>
      </c>
      <c r="C80" s="34">
        <v>0</v>
      </c>
      <c r="D80" s="34">
        <v>0</v>
      </c>
      <c r="E80" s="34">
        <f>C80+D80</f>
        <v>0</v>
      </c>
      <c r="F80" s="34">
        <v>0</v>
      </c>
      <c r="G80" s="34">
        <v>0</v>
      </c>
      <c r="H80" s="34">
        <f>E80-F80</f>
        <v>0</v>
      </c>
    </row>
    <row r="81" spans="1:8" x14ac:dyDescent="0.2">
      <c r="A81" s="4"/>
      <c r="B81" s="31"/>
      <c r="C81" s="34"/>
      <c r="D81" s="34"/>
      <c r="E81" s="34"/>
      <c r="F81" s="34"/>
      <c r="G81" s="34"/>
      <c r="H81" s="34"/>
    </row>
    <row r="82" spans="1:8" ht="22.5" x14ac:dyDescent="0.2">
      <c r="A82" s="4"/>
      <c r="B82" s="31" t="s">
        <v>34</v>
      </c>
      <c r="C82" s="34">
        <v>0</v>
      </c>
      <c r="D82" s="34">
        <v>0</v>
      </c>
      <c r="E82" s="34">
        <f>C82+D82</f>
        <v>0</v>
      </c>
      <c r="F82" s="34">
        <v>0</v>
      </c>
      <c r="G82" s="34">
        <v>0</v>
      </c>
      <c r="H82" s="34">
        <f>E82-F82</f>
        <v>0</v>
      </c>
    </row>
    <row r="83" spans="1:8" x14ac:dyDescent="0.2">
      <c r="A83" s="4"/>
      <c r="B83" s="31"/>
      <c r="C83" s="34"/>
      <c r="D83" s="34"/>
      <c r="E83" s="34"/>
      <c r="F83" s="34"/>
      <c r="G83" s="34"/>
      <c r="H83" s="34"/>
    </row>
    <row r="84" spans="1:8" ht="22.5" x14ac:dyDescent="0.2">
      <c r="A84" s="4"/>
      <c r="B84" s="31" t="s">
        <v>15</v>
      </c>
      <c r="C84" s="34">
        <v>0</v>
      </c>
      <c r="D84" s="34">
        <v>0</v>
      </c>
      <c r="E84" s="34">
        <f>C84+D84</f>
        <v>0</v>
      </c>
      <c r="F84" s="34">
        <v>0</v>
      </c>
      <c r="G84" s="34">
        <v>0</v>
      </c>
      <c r="H84" s="34">
        <f>E84-F84</f>
        <v>0</v>
      </c>
    </row>
    <row r="85" spans="1:8" x14ac:dyDescent="0.2">
      <c r="A85" s="30"/>
      <c r="B85" s="32"/>
      <c r="C85" s="35"/>
      <c r="D85" s="35"/>
      <c r="E85" s="35"/>
      <c r="F85" s="35"/>
      <c r="G85" s="35"/>
      <c r="H85" s="35"/>
    </row>
    <row r="86" spans="1:8" x14ac:dyDescent="0.2">
      <c r="A86" s="26"/>
      <c r="B86" s="47" t="s">
        <v>53</v>
      </c>
      <c r="C86" s="23">
        <f t="shared" ref="C86:H86" si="73">SUM(C72:C84)</f>
        <v>0</v>
      </c>
      <c r="D86" s="23">
        <f t="shared" si="73"/>
        <v>0</v>
      </c>
      <c r="E86" s="23">
        <f t="shared" si="73"/>
        <v>0</v>
      </c>
      <c r="F86" s="23">
        <f t="shared" si="73"/>
        <v>0</v>
      </c>
      <c r="G86" s="23">
        <f t="shared" si="73"/>
        <v>0</v>
      </c>
      <c r="H86" s="23">
        <f t="shared" si="73"/>
        <v>0</v>
      </c>
    </row>
    <row r="88" spans="1:8" ht="12" x14ac:dyDescent="0.2">
      <c r="B88" s="59" t="s">
        <v>170</v>
      </c>
      <c r="C88" s="60"/>
      <c r="D88" s="60"/>
      <c r="E88" s="60"/>
      <c r="F88" s="60"/>
    </row>
    <row r="92" spans="1:8" x14ac:dyDescent="0.2">
      <c r="B92" s="63" t="s">
        <v>171</v>
      </c>
      <c r="C92" s="63"/>
      <c r="D92" s="61"/>
      <c r="E92" s="65" t="s">
        <v>172</v>
      </c>
    </row>
    <row r="93" spans="1:8" x14ac:dyDescent="0.2">
      <c r="B93" s="62" t="s">
        <v>173</v>
      </c>
      <c r="C93" s="62"/>
      <c r="D93" s="61"/>
      <c r="E93" s="64" t="s">
        <v>174</v>
      </c>
    </row>
  </sheetData>
  <sheetProtection formatCells="0" formatColumns="0" formatRows="0" insertRows="0" deleteRows="0" autoFilter="0"/>
  <mergeCells count="12">
    <mergeCell ref="A1:H1"/>
    <mergeCell ref="A3:B5"/>
    <mergeCell ref="A53:H53"/>
    <mergeCell ref="A55:B57"/>
    <mergeCell ref="C3:G3"/>
    <mergeCell ref="H3:H4"/>
    <mergeCell ref="A67:H67"/>
    <mergeCell ref="A68:B70"/>
    <mergeCell ref="C68:G68"/>
    <mergeCell ref="H68:H69"/>
    <mergeCell ref="C55:G55"/>
    <mergeCell ref="H55:H56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E7:E50 H7:H49 C50:D50 F50:H50 C64:E64 C86:H86 F64:H64 E59:E63 H59:H6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tabSelected="1" topLeftCell="A37" workbookViewId="0">
      <selection activeCell="C54" sqref="C54"/>
    </sheetView>
  </sheetViews>
  <sheetFormatPr baseColWidth="10" defaultRowHeight="11.25" x14ac:dyDescent="0.2"/>
  <cols>
    <col min="1" max="1" width="4.83203125" style="3" customWidth="1"/>
    <col min="2" max="2" width="55.3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69" t="s">
        <v>175</v>
      </c>
      <c r="B1" s="70"/>
      <c r="C1" s="70"/>
      <c r="D1" s="70"/>
      <c r="E1" s="70"/>
      <c r="F1" s="70"/>
      <c r="G1" s="70"/>
      <c r="H1" s="71"/>
    </row>
    <row r="2" spans="1:8" x14ac:dyDescent="0.2">
      <c r="A2" s="74" t="s">
        <v>54</v>
      </c>
      <c r="B2" s="75"/>
      <c r="C2" s="69" t="s">
        <v>60</v>
      </c>
      <c r="D2" s="70"/>
      <c r="E2" s="70"/>
      <c r="F2" s="70"/>
      <c r="G2" s="71"/>
      <c r="H2" s="72" t="s">
        <v>59</v>
      </c>
    </row>
    <row r="3" spans="1:8" ht="24.95" customHeight="1" x14ac:dyDescent="0.2">
      <c r="A3" s="76"/>
      <c r="B3" s="77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3"/>
    </row>
    <row r="4" spans="1:8" x14ac:dyDescent="0.2">
      <c r="A4" s="78"/>
      <c r="B4" s="79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49755010.159999996</v>
      </c>
      <c r="D6" s="15">
        <f t="shared" si="0"/>
        <v>10024076.43</v>
      </c>
      <c r="E6" s="15">
        <f t="shared" si="0"/>
        <v>59779086.589999996</v>
      </c>
      <c r="F6" s="15">
        <f t="shared" si="0"/>
        <v>56168103.899999999</v>
      </c>
      <c r="G6" s="15">
        <f t="shared" si="0"/>
        <v>55671918.150000006</v>
      </c>
      <c r="H6" s="15">
        <f t="shared" si="0"/>
        <v>3610982.689999999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236843.03</v>
      </c>
      <c r="D8" s="15">
        <v>163639.88</v>
      </c>
      <c r="E8" s="15">
        <f t="shared" ref="E8:E14" si="1">C8+D8</f>
        <v>400482.91000000003</v>
      </c>
      <c r="F8" s="15">
        <v>397014.1</v>
      </c>
      <c r="G8" s="15">
        <v>396414.1</v>
      </c>
      <c r="H8" s="15">
        <f t="shared" ref="H8:H14" si="2">E8-F8</f>
        <v>3468.8100000000559</v>
      </c>
    </row>
    <row r="9" spans="1:8" x14ac:dyDescent="0.2">
      <c r="A9" s="38"/>
      <c r="B9" s="42" t="s">
        <v>43</v>
      </c>
      <c r="C9" s="15">
        <v>19292645.199999999</v>
      </c>
      <c r="D9" s="15">
        <v>3419631.07</v>
      </c>
      <c r="E9" s="15">
        <f t="shared" si="1"/>
        <v>22712276.27</v>
      </c>
      <c r="F9" s="15">
        <v>19986791.34</v>
      </c>
      <c r="G9" s="15">
        <v>19691013.870000001</v>
      </c>
      <c r="H9" s="15">
        <f t="shared" si="2"/>
        <v>2725484.9299999997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4946189.99</v>
      </c>
      <c r="D11" s="15">
        <v>-695330.75</v>
      </c>
      <c r="E11" s="15">
        <f t="shared" si="1"/>
        <v>4250859.24</v>
      </c>
      <c r="F11" s="15">
        <v>4098545.76</v>
      </c>
      <c r="G11" s="15">
        <v>4067736.69</v>
      </c>
      <c r="H11" s="15">
        <f t="shared" si="2"/>
        <v>152313.48000000045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14997736.52</v>
      </c>
      <c r="D13" s="15">
        <v>1294761.3600000001</v>
      </c>
      <c r="E13" s="15">
        <f t="shared" si="1"/>
        <v>16292497.879999999</v>
      </c>
      <c r="F13" s="15">
        <v>16024854.619999999</v>
      </c>
      <c r="G13" s="15">
        <v>15887178.109999999</v>
      </c>
      <c r="H13" s="15">
        <f t="shared" si="2"/>
        <v>267643.25999999978</v>
      </c>
    </row>
    <row r="14" spans="1:8" x14ac:dyDescent="0.2">
      <c r="A14" s="38"/>
      <c r="B14" s="42" t="s">
        <v>19</v>
      </c>
      <c r="C14" s="15">
        <v>10281595.42</v>
      </c>
      <c r="D14" s="15">
        <v>5841374.8700000001</v>
      </c>
      <c r="E14" s="15">
        <f t="shared" si="1"/>
        <v>16122970.289999999</v>
      </c>
      <c r="F14" s="15">
        <v>15660898.08</v>
      </c>
      <c r="G14" s="15">
        <v>15629575.380000001</v>
      </c>
      <c r="H14" s="15">
        <f t="shared" si="2"/>
        <v>462072.20999999903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72805293.810000002</v>
      </c>
      <c r="D16" s="15">
        <f t="shared" si="3"/>
        <v>55803116.440000005</v>
      </c>
      <c r="E16" s="15">
        <f t="shared" si="3"/>
        <v>128608410.24999999</v>
      </c>
      <c r="F16" s="15">
        <f t="shared" si="3"/>
        <v>118011892.89999999</v>
      </c>
      <c r="G16" s="15">
        <f t="shared" si="3"/>
        <v>110060368.16000001</v>
      </c>
      <c r="H16" s="15">
        <f t="shared" si="3"/>
        <v>10596517.349999987</v>
      </c>
    </row>
    <row r="17" spans="1:8" x14ac:dyDescent="0.2">
      <c r="A17" s="38"/>
      <c r="B17" s="42" t="s">
        <v>45</v>
      </c>
      <c r="C17" s="15">
        <v>3576430.51</v>
      </c>
      <c r="D17" s="15">
        <v>1571916.36</v>
      </c>
      <c r="E17" s="15">
        <f>C17+D17</f>
        <v>5148346.87</v>
      </c>
      <c r="F17" s="15">
        <v>5090277.78</v>
      </c>
      <c r="G17" s="15">
        <v>5054631.32</v>
      </c>
      <c r="H17" s="15">
        <f t="shared" ref="H17:H23" si="4">E17-F17</f>
        <v>58069.089999999851</v>
      </c>
    </row>
    <row r="18" spans="1:8" x14ac:dyDescent="0.2">
      <c r="A18" s="38"/>
      <c r="B18" s="42" t="s">
        <v>28</v>
      </c>
      <c r="C18" s="15">
        <v>62724375.549999997</v>
      </c>
      <c r="D18" s="15">
        <v>52482352.369999997</v>
      </c>
      <c r="E18" s="15">
        <f t="shared" ref="E18:E23" si="5">C18+D18</f>
        <v>115206727.91999999</v>
      </c>
      <c r="F18" s="15">
        <v>105659098.39</v>
      </c>
      <c r="G18" s="15">
        <v>97749577.260000005</v>
      </c>
      <c r="H18" s="15">
        <f t="shared" si="4"/>
        <v>9547629.5299999863</v>
      </c>
    </row>
    <row r="19" spans="1:8" x14ac:dyDescent="0.2">
      <c r="A19" s="38"/>
      <c r="B19" s="42" t="s">
        <v>21</v>
      </c>
      <c r="C19" s="15">
        <v>352724.93</v>
      </c>
      <c r="D19" s="15">
        <v>1098959.06</v>
      </c>
      <c r="E19" s="15">
        <f t="shared" si="5"/>
        <v>1451683.99</v>
      </c>
      <c r="F19" s="15">
        <v>1438688.02</v>
      </c>
      <c r="G19" s="15">
        <v>1438688.02</v>
      </c>
      <c r="H19" s="15">
        <f t="shared" si="4"/>
        <v>12995.969999999972</v>
      </c>
    </row>
    <row r="20" spans="1:8" x14ac:dyDescent="0.2">
      <c r="A20" s="38"/>
      <c r="B20" s="42" t="s">
        <v>46</v>
      </c>
      <c r="C20" s="15">
        <v>2831134.55</v>
      </c>
      <c r="D20" s="15">
        <v>874419.71</v>
      </c>
      <c r="E20" s="15">
        <f t="shared" si="5"/>
        <v>3705554.26</v>
      </c>
      <c r="F20" s="15">
        <v>2769193.32</v>
      </c>
      <c r="G20" s="15">
        <v>2763645.17</v>
      </c>
      <c r="H20" s="15">
        <f t="shared" si="4"/>
        <v>936360.94</v>
      </c>
    </row>
    <row r="21" spans="1:8" x14ac:dyDescent="0.2">
      <c r="A21" s="38"/>
      <c r="B21" s="42" t="s">
        <v>47</v>
      </c>
      <c r="C21" s="15">
        <v>3222662.4</v>
      </c>
      <c r="D21" s="15">
        <v>-207043.66</v>
      </c>
      <c r="E21" s="15">
        <f t="shared" si="5"/>
        <v>3015618.7399999998</v>
      </c>
      <c r="F21" s="15">
        <v>2974156.92</v>
      </c>
      <c r="G21" s="15">
        <v>2973347.92</v>
      </c>
      <c r="H21" s="15">
        <f t="shared" si="4"/>
        <v>41461.819999999832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97965.87</v>
      </c>
      <c r="D23" s="15">
        <v>-17487.400000000001</v>
      </c>
      <c r="E23" s="15">
        <f t="shared" si="5"/>
        <v>80478.47</v>
      </c>
      <c r="F23" s="15">
        <v>80478.47</v>
      </c>
      <c r="G23" s="15">
        <v>80478.47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2036012.83</v>
      </c>
      <c r="D25" s="15">
        <f t="shared" si="6"/>
        <v>-19786.979999999996</v>
      </c>
      <c r="E25" s="15">
        <f t="shared" si="6"/>
        <v>2016225.85</v>
      </c>
      <c r="F25" s="15">
        <f t="shared" si="6"/>
        <v>2012427.75</v>
      </c>
      <c r="G25" s="15">
        <f t="shared" si="6"/>
        <v>2011627.75</v>
      </c>
      <c r="H25" s="15">
        <f t="shared" si="6"/>
        <v>3798.1000000000931</v>
      </c>
    </row>
    <row r="26" spans="1:8" x14ac:dyDescent="0.2">
      <c r="A26" s="38"/>
      <c r="B26" s="42" t="s">
        <v>29</v>
      </c>
      <c r="C26" s="15">
        <v>2036012.83</v>
      </c>
      <c r="D26" s="15">
        <v>-63165.45</v>
      </c>
      <c r="E26" s="15">
        <f>C26+D26</f>
        <v>1972847.3800000001</v>
      </c>
      <c r="F26" s="15">
        <v>1969049.28</v>
      </c>
      <c r="G26" s="15">
        <v>1968249.28</v>
      </c>
      <c r="H26" s="15">
        <f t="shared" ref="H26:H34" si="7">E26-F26</f>
        <v>3798.1000000000931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43378.47</v>
      </c>
      <c r="E32" s="15">
        <f t="shared" si="8"/>
        <v>43378.47</v>
      </c>
      <c r="F32" s="15">
        <v>43378.47</v>
      </c>
      <c r="G32" s="15">
        <v>43378.47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ht="22.5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124596316.8</v>
      </c>
      <c r="D42" s="23">
        <f t="shared" si="12"/>
        <v>65807405.890000008</v>
      </c>
      <c r="E42" s="23">
        <f t="shared" si="12"/>
        <v>190403722.68999997</v>
      </c>
      <c r="F42" s="23">
        <f t="shared" si="12"/>
        <v>176192424.54999998</v>
      </c>
      <c r="G42" s="23">
        <f t="shared" si="12"/>
        <v>167743914.06</v>
      </c>
      <c r="H42" s="23">
        <f t="shared" si="12"/>
        <v>14211298.139999986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ht="12" x14ac:dyDescent="0.2">
      <c r="A45" s="37"/>
      <c r="B45" s="59" t="s">
        <v>170</v>
      </c>
      <c r="C45" s="53"/>
      <c r="D45" s="53"/>
      <c r="E45" s="53"/>
      <c r="F45" s="53"/>
      <c r="G45" s="1"/>
      <c r="H45" s="37"/>
    </row>
    <row r="46" spans="1:8" x14ac:dyDescent="0.2">
      <c r="B46" s="1"/>
      <c r="C46" s="1"/>
      <c r="D46" s="1"/>
      <c r="E46" s="1"/>
      <c r="F46" s="1"/>
      <c r="G46" s="1"/>
    </row>
    <row r="47" spans="1:8" x14ac:dyDescent="0.2">
      <c r="B47" s="1"/>
      <c r="C47" s="1"/>
      <c r="D47" s="1"/>
      <c r="E47" s="1"/>
      <c r="F47" s="1"/>
      <c r="G47" s="1"/>
    </row>
    <row r="48" spans="1:8" x14ac:dyDescent="0.2">
      <c r="B48" s="1"/>
      <c r="C48" s="1"/>
      <c r="D48" s="1"/>
      <c r="E48" s="1"/>
      <c r="F48" s="1"/>
      <c r="G48" s="1"/>
    </row>
    <row r="49" spans="2:7" x14ac:dyDescent="0.2">
      <c r="B49" s="63" t="s">
        <v>171</v>
      </c>
      <c r="C49" s="63"/>
      <c r="D49" s="61"/>
      <c r="E49" s="65" t="s">
        <v>172</v>
      </c>
      <c r="F49" s="1"/>
      <c r="G49" s="1"/>
    </row>
    <row r="50" spans="2:7" x14ac:dyDescent="0.2">
      <c r="B50" s="62" t="s">
        <v>173</v>
      </c>
      <c r="C50" s="62"/>
      <c r="D50" s="61"/>
      <c r="E50" s="64" t="s">
        <v>174</v>
      </c>
      <c r="F50" s="1"/>
      <c r="G50" s="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ignoredErrors>
    <ignoredError sqref="H6:H42 E6:E41 C6:C42 D6:D42 F6:F42 G6:G4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lastPrinted>2022-01-27T21:01:21Z</cp:lastPrinted>
  <dcterms:created xsi:type="dcterms:W3CDTF">2014-02-10T03:37:14Z</dcterms:created>
  <dcterms:modified xsi:type="dcterms:W3CDTF">2022-01-29T19:44:16Z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