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1-2024\PBR2022\"/>
    </mc:Choice>
  </mc:AlternateContent>
  <bookViews>
    <workbookView xWindow="480" yWindow="210" windowWidth="14460" windowHeight="7545"/>
  </bookViews>
  <sheets>
    <sheet name="POA 2021" sheetId="26" r:id="rId1"/>
    <sheet name="Clasif por Fuente de Financ" sheetId="21" r:id="rId2"/>
    <sheet name="Clasif Programatico" sheetId="20" r:id="rId3"/>
    <sheet name="CFG" sheetId="12" r:id="rId4"/>
    <sheet name="CA 2012" sheetId="13" r:id="rId5"/>
    <sheet name="COG" sheetId="5" r:id="rId6"/>
    <sheet name="UR (Definir)" sheetId="10" r:id="rId7"/>
    <sheet name="CFG 2012 (imprimir)" sheetId="16" r:id="rId8"/>
    <sheet name="COG (imprimir)" sheetId="17" r:id="rId9"/>
    <sheet name="Resumen" sheetId="4" r:id="rId10"/>
    <sheet name="EJEMEPLO" sheetId="9" r:id="rId11"/>
  </sheets>
  <externalReferences>
    <externalReference r:id="rId12"/>
  </externalReferences>
  <definedNames>
    <definedName name="_xlnm._FilterDatabase" localSheetId="4" hidden="1">'CA 2012'!$A$2:$G$92</definedName>
    <definedName name="_xlnm._FilterDatabase" localSheetId="3" hidden="1">CFG!$A$2:$G$145</definedName>
    <definedName name="_xlnm._FilterDatabase" localSheetId="7" hidden="1">'CFG 2012 (imprimir)'!$A$2:$G$145</definedName>
    <definedName name="_xlnm._FilterDatabase" localSheetId="5" hidden="1">COG!$B$10:$F$801</definedName>
    <definedName name="_xlnm._FilterDatabase" localSheetId="8" hidden="1">'COG (imprimir)'!$B$10:$F$801</definedName>
    <definedName name="_xlnm._FilterDatabase" localSheetId="0" hidden="1">'POA 2021'!$A$465:$S$511</definedName>
    <definedName name="A" localSheetId="0">'POA 2021'!$B$1:$C$5</definedName>
    <definedName name="A">#REF!</definedName>
    <definedName name="_xlnm.Print_Area" localSheetId="0">'POA 2021'!$A$115:$M$462</definedName>
    <definedName name="ca">EJEMEPLO!$K$1:$L$7</definedName>
    <definedName name="Fin">EJEMEPLO!$B$1:$C$5</definedName>
    <definedName name="funcion">EJEMEPLO!$E$1:$F$29</definedName>
    <definedName name="Función" localSheetId="7">#REF!</definedName>
    <definedName name="Función" localSheetId="8">#REF!</definedName>
    <definedName name="Función" localSheetId="0">#REF!</definedName>
    <definedName name="Función">#REF!</definedName>
    <definedName name="PP">[1]base!$A$1:$I$25</definedName>
    <definedName name="SDSA" localSheetId="0">#REF!</definedName>
    <definedName name="SDSA">#REF!</definedName>
    <definedName name="sub">EJEMEPLO!$H$1:$I$112</definedName>
    <definedName name="_xlnm.Print_Titles" localSheetId="4">'CA 2012'!$1:$2</definedName>
    <definedName name="_xlnm.Print_Titles" localSheetId="3">CFG!$1:$2</definedName>
    <definedName name="_xlnm.Print_Titles" localSheetId="7">'CFG 2012 (imprimir)'!$1:$2</definedName>
    <definedName name="_xlnm.Print_Titles" localSheetId="8">'COG (imprimir)'!$9:$10</definedName>
    <definedName name="_xlnm.Print_Titles" localSheetId="10">EJEMEPLO!$115:$115</definedName>
    <definedName name="_xlnm.Print_Titles" localSheetId="0">'POA 2021'!$115:$115</definedName>
  </definedNames>
  <calcPr calcId="162913"/>
</workbook>
</file>

<file path=xl/calcChain.xml><?xml version="1.0" encoding="utf-8"?>
<calcChain xmlns="http://schemas.openxmlformats.org/spreadsheetml/2006/main">
  <c r="A439" i="26" l="1"/>
  <c r="C434" i="26" s="1"/>
  <c r="A385" i="26" l="1"/>
  <c r="C380" i="26" s="1"/>
  <c r="A412" i="26"/>
  <c r="C407" i="26" s="1"/>
  <c r="A421" i="26"/>
  <c r="C416" i="26" s="1"/>
  <c r="A430" i="26"/>
  <c r="C425" i="26" s="1"/>
  <c r="A448" i="26"/>
  <c r="C443" i="26" s="1"/>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2" i="26"/>
  <c r="S493" i="26"/>
  <c r="S494" i="26"/>
  <c r="S495" i="26"/>
  <c r="S496" i="26"/>
  <c r="S497" i="26"/>
  <c r="S498" i="26"/>
  <c r="S499" i="26"/>
  <c r="S500" i="26"/>
  <c r="S501" i="26"/>
  <c r="S502" i="26"/>
  <c r="S503" i="26"/>
  <c r="S505" i="26"/>
  <c r="S506" i="26"/>
  <c r="S507" i="26"/>
  <c r="S508" i="26"/>
  <c r="S509" i="26"/>
  <c r="S510" i="26"/>
  <c r="S504" i="26"/>
  <c r="A403" i="26" l="1"/>
  <c r="C398" i="26" s="1"/>
  <c r="A376" i="26"/>
  <c r="C371" i="26" s="1"/>
  <c r="A367" i="26"/>
  <c r="C362" i="26" s="1"/>
  <c r="A349" i="26"/>
  <c r="C343" i="26" s="1"/>
  <c r="A339" i="26"/>
  <c r="C333" i="26" s="1"/>
  <c r="A328" i="26" l="1"/>
  <c r="C322" i="26" s="1"/>
  <c r="A318" i="26"/>
  <c r="C312" i="26" s="1"/>
  <c r="A308" i="26"/>
  <c r="C302" i="26" s="1"/>
  <c r="A298" i="26"/>
  <c r="C292" i="26" s="1"/>
  <c r="A288" i="26"/>
  <c r="C282" i="26" s="1"/>
  <c r="A278" i="26"/>
  <c r="C272" i="26" s="1"/>
  <c r="A258" i="26"/>
  <c r="C252" i="26" s="1"/>
  <c r="C242" i="26"/>
  <c r="A238" i="26"/>
  <c r="C232" i="26" s="1"/>
  <c r="A228" i="26"/>
  <c r="C222" i="26" s="1"/>
  <c r="A218" i="26"/>
  <c r="A208" i="26"/>
  <c r="C203" i="26"/>
  <c r="A198" i="26"/>
  <c r="C192" i="26" s="1"/>
  <c r="A187" i="26"/>
  <c r="C181" i="26" s="1"/>
  <c r="A177" i="26"/>
  <c r="C171" i="26" s="1"/>
  <c r="A137" i="26"/>
  <c r="C131" i="26" s="1"/>
  <c r="A147" i="26"/>
  <c r="C141" i="26" s="1"/>
  <c r="A167" i="26"/>
  <c r="C161" i="26" s="1"/>
  <c r="R511" i="26" l="1"/>
  <c r="Q511" i="26"/>
  <c r="P511" i="26"/>
  <c r="O511" i="26"/>
  <c r="N511" i="26"/>
  <c r="M511" i="26"/>
  <c r="L511" i="26"/>
  <c r="K511" i="26"/>
  <c r="J511" i="26"/>
  <c r="I511" i="26"/>
  <c r="H511" i="26"/>
  <c r="G511" i="26"/>
  <c r="C452" i="26"/>
  <c r="C451" i="26"/>
  <c r="C450" i="26"/>
  <c r="C449" i="26"/>
  <c r="A394" i="26"/>
  <c r="C389" i="26" s="1"/>
  <c r="C119" i="26"/>
  <c r="C118" i="26"/>
  <c r="S511" i="26" l="1"/>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S174" i="9"/>
  <c r="S175" i="9"/>
  <c r="S176" i="9"/>
  <c r="S177" i="9"/>
  <c r="S178" i="9"/>
  <c r="S179" i="9"/>
  <c r="S180" i="9"/>
  <c r="S181" i="9"/>
  <c r="S182" i="9"/>
  <c r="S183" i="9"/>
  <c r="S184" i="9"/>
  <c r="S185" i="9"/>
  <c r="S186" i="9"/>
  <c r="S187" i="9"/>
  <c r="S188" i="9"/>
  <c r="S189" i="9"/>
  <c r="S190" i="9"/>
  <c r="S173" i="9"/>
  <c r="C120" i="9"/>
  <c r="C156" i="9"/>
  <c r="C157" i="9"/>
  <c r="C155" i="9"/>
  <c r="C154" i="9"/>
  <c r="C153" i="9"/>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A149" i="9"/>
  <c r="A139" i="9"/>
  <c r="C118" i="9"/>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R191" i="9"/>
  <c r="Q191" i="9"/>
  <c r="P191" i="9"/>
  <c r="O191" i="9"/>
  <c r="N191" i="9"/>
  <c r="M191" i="9"/>
  <c r="L191" i="9"/>
  <c r="K191" i="9"/>
  <c r="J191" i="9"/>
  <c r="I191" i="9"/>
  <c r="H191" i="9"/>
  <c r="G191" i="9"/>
  <c r="E8" i="5"/>
  <c r="D8" i="5"/>
  <c r="C8" i="5"/>
  <c r="B8" i="5"/>
  <c r="S191" i="9" l="1"/>
  <c r="AB28" i="4"/>
</calcChain>
</file>

<file path=xl/sharedStrings.xml><?xml version="1.0" encoding="utf-8"?>
<sst xmlns="http://schemas.openxmlformats.org/spreadsheetml/2006/main" count="6235" uniqueCount="2461">
  <si>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</si>
  <si>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</si>
  <si>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</si>
  <si>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</si>
  <si>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</si>
  <si>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</si>
  <si>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</si>
  <si>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</si>
  <si>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</si>
  <si>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</si>
  <si>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</si>
  <si>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</si>
  <si>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</si>
  <si>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</si>
  <si>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</si>
  <si>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</si>
  <si>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</si>
  <si>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</si>
  <si>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</si>
  <si>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</si>
  <si>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</si>
  <si>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</si>
  <si>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</si>
  <si>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</si>
  <si>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</si>
  <si>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</si>
  <si>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</si>
  <si>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</si>
  <si>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</si>
  <si>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</si>
  <si>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</si>
  <si>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</si>
  <si>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</si>
  <si>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</si>
  <si>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</si>
  <si>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</si>
  <si>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</si>
  <si>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</si>
  <si>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</si>
  <si>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</si>
  <si>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</si>
  <si>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</si>
  <si>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</si>
  <si>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</si>
  <si>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</si>
  <si>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</si>
  <si>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</si>
  <si>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</si>
  <si>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</si>
  <si>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</si>
  <si>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</si>
  <si>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</si>
  <si>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</si>
  <si>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</si>
  <si>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</si>
  <si>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</si>
  <si>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</si>
  <si>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</si>
  <si>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</si>
  <si>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</si>
  <si>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</si>
  <si>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</si>
  <si>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</si>
  <si>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</si>
  <si>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</si>
  <si>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</si>
  <si>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</si>
  <si>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</si>
  <si>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</si>
  <si>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</si>
  <si>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</si>
  <si>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</si>
  <si>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</si>
  <si>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</si>
  <si>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</si>
  <si>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</si>
  <si>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</si>
  <si>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</si>
  <si>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</si>
  <si>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</si>
  <si>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</si>
  <si>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</si>
  <si>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</si>
  <si>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</si>
  <si>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</si>
  <si>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</si>
  <si>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</si>
  <si>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</si>
  <si>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</si>
  <si>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</si>
  <si>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</si>
  <si>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</si>
  <si>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</si>
  <si>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</si>
  <si>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</si>
  <si>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</si>
  <si>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</si>
  <si>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</si>
  <si>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</si>
  <si>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</si>
  <si>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</si>
  <si>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</si>
  <si>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</si>
  <si>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</si>
  <si>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</si>
  <si>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</si>
  <si>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</si>
  <si>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</si>
  <si>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</si>
  <si>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</si>
  <si>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</si>
  <si>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</si>
  <si>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</si>
  <si>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</si>
  <si>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</si>
  <si>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</si>
  <si>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</si>
  <si>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</si>
  <si>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</si>
  <si>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</si>
  <si>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</si>
  <si>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</si>
  <si>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</si>
  <si>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</si>
  <si>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</si>
  <si>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</si>
  <si>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</si>
  <si>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</si>
  <si>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</si>
  <si>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</si>
  <si>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</si>
  <si>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</si>
  <si>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</si>
  <si>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</si>
  <si>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</si>
  <si>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</si>
  <si>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</si>
  <si>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</si>
  <si>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</si>
  <si>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</si>
  <si>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</si>
  <si>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</si>
  <si>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</si>
  <si>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</si>
  <si>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</si>
  <si>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</si>
  <si>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</si>
  <si>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</si>
  <si>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</si>
  <si>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</si>
  <si>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</si>
  <si>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</si>
  <si>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</si>
  <si>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</si>
  <si>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</si>
  <si>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</si>
  <si>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</si>
  <si>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</si>
  <si>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</si>
  <si>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</si>
  <si>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</si>
  <si>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</si>
  <si>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</si>
  <si>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</si>
  <si>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</si>
  <si>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</si>
  <si>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</si>
  <si>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</si>
  <si>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</si>
  <si>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</si>
  <si>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</si>
  <si>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</si>
  <si>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</si>
  <si>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</si>
  <si>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</si>
  <si>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</si>
  <si>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</si>
  <si>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</si>
  <si>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</si>
  <si>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</si>
  <si>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</si>
  <si>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</si>
  <si>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</si>
  <si>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</si>
  <si>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</si>
  <si>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</si>
  <si>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</si>
  <si>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</si>
  <si>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</si>
  <si>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</si>
  <si>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</si>
  <si>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</si>
  <si>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</si>
  <si>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</si>
  <si>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</si>
  <si>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</si>
  <si>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</si>
  <si>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</si>
  <si>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</si>
  <si>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</si>
  <si>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</si>
  <si>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</si>
  <si>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</si>
  <si>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</si>
  <si>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</si>
  <si>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</si>
  <si>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</si>
  <si>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</si>
  <si>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</si>
  <si>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</si>
  <si>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</si>
  <si>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</si>
  <si>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</si>
  <si>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</si>
  <si>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</si>
  <si>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</si>
  <si>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</si>
  <si>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</si>
  <si>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</si>
  <si>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</si>
  <si>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</si>
  <si>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</si>
  <si>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</si>
  <si>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</si>
  <si>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</si>
  <si>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</si>
  <si>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</si>
  <si>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</si>
  <si>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</si>
  <si>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</si>
  <si>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</si>
  <si>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</si>
  <si>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</si>
  <si>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</si>
  <si>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</si>
  <si>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</si>
  <si>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</si>
  <si>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</si>
  <si>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</si>
  <si>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</si>
  <si>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</si>
  <si>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</si>
  <si>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</si>
  <si>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</si>
  <si>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</si>
  <si>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</si>
  <si>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</si>
  <si>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</si>
  <si>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</si>
  <si>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</si>
  <si>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</si>
  <si>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</si>
  <si>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</si>
  <si>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</si>
  <si>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</si>
  <si>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</si>
  <si>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</si>
  <si>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</si>
  <si>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</si>
  <si>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</si>
  <si>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</si>
  <si>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</si>
  <si>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</si>
  <si>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</si>
  <si>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</si>
  <si>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</si>
  <si>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</si>
  <si>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</si>
  <si>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</si>
  <si>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</si>
  <si>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</si>
  <si>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</si>
  <si>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</si>
  <si>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</si>
  <si>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</si>
  <si>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</si>
  <si>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</si>
  <si>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</si>
  <si>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</si>
  <si>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</si>
  <si>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</si>
  <si>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</si>
  <si>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</si>
  <si>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</si>
  <si>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</si>
  <si>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</si>
  <si>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</si>
  <si>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</si>
  <si>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</si>
  <si>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</si>
  <si>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</si>
  <si>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</si>
  <si>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</si>
  <si>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</si>
  <si>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</si>
  <si>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</si>
  <si>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</si>
  <si>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</si>
  <si>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</si>
  <si>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</si>
  <si>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</si>
  <si>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</si>
  <si>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</si>
  <si>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</si>
  <si>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</si>
  <si>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</si>
  <si>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</si>
  <si>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</si>
  <si>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</si>
  <si>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</si>
  <si>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</si>
  <si>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</si>
  <si>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</si>
  <si>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</si>
  <si>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</si>
  <si>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</si>
  <si>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</si>
  <si>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</si>
  <si>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</si>
  <si>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</si>
  <si>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</si>
  <si>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</si>
  <si>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</si>
  <si>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</si>
  <si>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</si>
  <si>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</si>
  <si>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</si>
  <si>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</si>
  <si>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</si>
  <si>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</si>
  <si>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</si>
  <si>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</si>
  <si>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</si>
  <si>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</si>
  <si>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</si>
  <si>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</si>
  <si>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</si>
  <si>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</si>
  <si>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</si>
  <si>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</si>
  <si>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</si>
  <si>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</si>
  <si>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</si>
  <si>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</si>
  <si>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</si>
  <si>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</si>
  <si>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</si>
  <si>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</si>
  <si>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</si>
  <si>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</si>
  <si>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</si>
  <si>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</si>
  <si>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</si>
  <si>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</si>
  <si>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</si>
  <si>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</si>
  <si>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</si>
  <si>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</si>
  <si>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</si>
  <si>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</si>
  <si>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</si>
  <si>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</si>
  <si>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</si>
  <si>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</si>
  <si>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</si>
  <si>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</si>
  <si>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</si>
  <si>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</si>
  <si>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</si>
  <si>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</si>
  <si>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</si>
  <si>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</si>
  <si>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</si>
  <si>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</si>
  <si>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</si>
  <si>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</si>
  <si>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</si>
  <si>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</si>
  <si>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</si>
  <si>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</si>
  <si>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</si>
  <si>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</si>
  <si>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</si>
  <si>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</si>
  <si>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</si>
  <si>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</si>
  <si>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</si>
  <si>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</si>
  <si>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</si>
  <si>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</si>
  <si>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</si>
  <si>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</si>
  <si>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</si>
  <si>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</si>
  <si>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</si>
  <si>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</si>
  <si>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</si>
  <si>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</si>
  <si>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</si>
  <si>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</si>
  <si>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</si>
  <si>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</si>
  <si>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</si>
  <si>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</si>
  <si>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</si>
  <si>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</si>
  <si>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</si>
  <si>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</si>
  <si>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</si>
  <si>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</si>
  <si>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</si>
  <si>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</si>
  <si>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</si>
  <si>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</si>
  <si>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</si>
  <si>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</si>
  <si>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</si>
  <si>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</si>
  <si>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</si>
  <si>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</si>
  <si>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</si>
  <si>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</si>
  <si>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</si>
  <si>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</si>
  <si>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</si>
  <si>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</si>
  <si>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</si>
  <si>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</si>
  <si>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</si>
  <si>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</si>
  <si>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</si>
  <si>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</si>
  <si>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</si>
  <si>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</si>
  <si>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</si>
  <si>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</si>
  <si>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</si>
  <si>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</si>
  <si>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</si>
  <si>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</si>
  <si>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</si>
  <si>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</si>
  <si>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</si>
  <si>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</si>
  <si>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</si>
  <si>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</si>
  <si>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</si>
  <si>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</si>
  <si>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</si>
  <si>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</si>
  <si>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</si>
  <si>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</si>
  <si>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</si>
  <si>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</si>
  <si>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</si>
  <si>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</si>
  <si>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</si>
  <si>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</si>
  <si>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</si>
  <si>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</si>
  <si>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</si>
  <si>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</si>
  <si>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</si>
  <si>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</si>
  <si>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</si>
  <si>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</si>
  <si>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</si>
  <si>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</si>
  <si>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</si>
  <si>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</si>
  <si>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</si>
  <si>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</si>
  <si>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</si>
  <si>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</si>
  <si>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</si>
  <si>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</si>
  <si>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</si>
  <si>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</si>
  <si>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</si>
  <si>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</si>
  <si>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</si>
  <si>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</si>
  <si>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</si>
  <si>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</si>
  <si>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</si>
  <si>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</si>
  <si>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</si>
  <si>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</si>
  <si>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</si>
  <si>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</si>
  <si>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</si>
  <si>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</si>
  <si>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</si>
  <si>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</si>
  <si>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</si>
  <si>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</si>
  <si>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</si>
  <si>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</si>
  <si>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</si>
  <si>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</si>
  <si>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</si>
  <si>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</si>
  <si>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</si>
  <si>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</si>
  <si>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</si>
  <si>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</si>
  <si>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</si>
  <si>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</si>
  <si>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</si>
  <si>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</si>
  <si>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</si>
  <si>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</si>
  <si>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</si>
  <si>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</si>
  <si>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</si>
  <si>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</si>
  <si>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</si>
  <si>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</si>
  <si>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</si>
  <si>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</si>
  <si>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</si>
  <si>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</si>
  <si>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</si>
  <si>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</si>
  <si>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</si>
  <si>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</si>
  <si>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</si>
  <si>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</si>
  <si>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</si>
  <si>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</si>
  <si>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</si>
  <si>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</si>
  <si>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</si>
  <si>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</si>
  <si>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</si>
  <si>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</si>
  <si>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</si>
  <si>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</si>
  <si>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</si>
  <si>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</si>
  <si>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</si>
  <si>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</si>
  <si>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</si>
  <si>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</si>
  <si>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</si>
  <si>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</si>
  <si>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</si>
  <si>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</si>
  <si>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</si>
  <si>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</si>
  <si>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</si>
  <si>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</si>
  <si>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</si>
  <si>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</si>
  <si>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</si>
  <si>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</si>
  <si>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</si>
  <si>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</si>
  <si>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</si>
  <si>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</si>
  <si>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</si>
  <si>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</si>
  <si>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</si>
  <si>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</si>
  <si>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</si>
  <si>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</si>
  <si>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</si>
  <si>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</si>
  <si>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</si>
  <si>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</si>
  <si>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</si>
  <si>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</si>
  <si>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</si>
  <si>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</si>
  <si>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</si>
  <si>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</si>
  <si>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</si>
  <si>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</si>
  <si>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</si>
  <si>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</si>
  <si>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</si>
  <si>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</si>
  <si>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</si>
  <si>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</si>
  <si>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</si>
  <si>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</si>
  <si>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</si>
  <si>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</si>
  <si>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</si>
  <si>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</si>
  <si>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</si>
  <si>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</si>
  <si>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</si>
  <si>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</si>
  <si>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</si>
  <si>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</si>
  <si>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</si>
  <si>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</si>
  <si>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</si>
  <si>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</si>
  <si>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</si>
  <si>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</si>
  <si>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</si>
  <si>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</si>
  <si>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</si>
  <si>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</si>
  <si>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</si>
  <si>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</si>
  <si>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</si>
  <si>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</si>
  <si>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</si>
  <si>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</si>
  <si>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</si>
  <si>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</si>
  <si>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</si>
  <si>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</si>
  <si>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</si>
  <si>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</si>
  <si>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</si>
  <si>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</si>
  <si>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</si>
  <si>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</si>
  <si>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</si>
  <si>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</si>
  <si>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</si>
  <si>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</si>
  <si>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</si>
  <si>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</si>
  <si>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</si>
  <si>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</si>
  <si>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</si>
  <si>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</si>
  <si>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</si>
  <si>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</si>
  <si>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</si>
  <si>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</si>
  <si>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</si>
  <si>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</si>
  <si>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</si>
  <si>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</si>
  <si>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</si>
  <si>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</si>
  <si>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</si>
  <si>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</si>
  <si>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</si>
  <si>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</si>
  <si>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</si>
  <si>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</si>
  <si>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</si>
  <si>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</si>
  <si>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</si>
  <si>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</si>
  <si>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</si>
  <si>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</si>
  <si>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</si>
  <si>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</si>
  <si>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</si>
  <si>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</si>
  <si>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</si>
  <si>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</si>
  <si>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</si>
  <si>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</si>
  <si>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</si>
  <si>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</si>
  <si>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</si>
  <si>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</si>
  <si>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</si>
  <si>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</si>
  <si>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</si>
  <si>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</si>
  <si>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</si>
  <si>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</si>
  <si>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</si>
  <si>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</si>
  <si>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</si>
  <si>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</si>
  <si>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</si>
  <si>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</si>
  <si>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</si>
  <si>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</si>
  <si>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</si>
  <si>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</si>
  <si>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</si>
  <si>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</si>
  <si>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</si>
  <si>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</si>
  <si>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</si>
  <si>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</si>
  <si>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</si>
  <si>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</si>
  <si>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</si>
  <si>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</si>
  <si>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</si>
  <si>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</si>
  <si>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</si>
  <si>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</si>
  <si>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</si>
  <si>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</si>
  <si>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</si>
  <si>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</si>
  <si>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</si>
  <si>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</si>
  <si>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</si>
  <si>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</si>
  <si>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</si>
  <si>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</si>
  <si>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</si>
  <si>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</si>
  <si>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</si>
  <si>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</si>
  <si>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</si>
  <si>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</si>
  <si>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</si>
  <si>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</si>
  <si>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</si>
  <si>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</si>
  <si>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</si>
  <si>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</si>
  <si>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</si>
  <si>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</si>
  <si>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</si>
  <si>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</si>
  <si>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</si>
  <si>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</si>
  <si>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</si>
  <si>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</si>
  <si>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</si>
  <si>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</si>
  <si>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</si>
  <si>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</si>
  <si>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</si>
  <si>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</si>
  <si>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</si>
  <si>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</si>
  <si>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</si>
  <si>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</si>
  <si>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</si>
  <si>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</si>
  <si>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</si>
  <si>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</si>
  <si>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</si>
  <si>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</si>
  <si>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</si>
  <si>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</si>
  <si>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</si>
  <si>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</si>
  <si>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</si>
  <si>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</si>
  <si>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</si>
  <si>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</si>
  <si>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</si>
  <si>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</si>
  <si>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</si>
  <si>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</si>
  <si>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</si>
  <si>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</si>
  <si>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</si>
  <si>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</si>
  <si>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</si>
  <si>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</si>
  <si>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</si>
  <si>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</si>
  <si>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</si>
  <si>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</si>
  <si>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</si>
  <si>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</si>
  <si>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</si>
  <si>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</si>
  <si>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</si>
  <si>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</si>
  <si>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</si>
  <si>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</si>
  <si>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</si>
  <si>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</si>
  <si>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</si>
  <si>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</si>
  <si>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</si>
  <si>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</si>
  <si>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</si>
  <si>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</si>
  <si>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</si>
  <si>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</si>
  <si>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</si>
  <si>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</si>
  <si>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</si>
  <si>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</si>
  <si>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</si>
  <si>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</si>
  <si>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</si>
  <si>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</si>
  <si>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</si>
  <si>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</si>
  <si>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</si>
  <si>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</si>
  <si>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</si>
  <si>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</si>
  <si>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</si>
  <si>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</si>
  <si>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</si>
  <si>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</si>
  <si>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</si>
  <si>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</si>
  <si>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</si>
  <si>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</si>
  <si>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</si>
  <si>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</si>
  <si>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</si>
  <si>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</si>
  <si>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</si>
  <si>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</si>
  <si>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</si>
  <si>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</si>
  <si>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</si>
  <si>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</si>
  <si>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</si>
  <si>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</si>
  <si>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</si>
  <si>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</si>
  <si>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</si>
  <si>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</si>
  <si>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</si>
  <si>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</si>
  <si>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</si>
  <si>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</si>
  <si>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</si>
  <si>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</si>
  <si>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</si>
  <si>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</si>
  <si>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</si>
  <si>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</si>
  <si>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</si>
  <si>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</si>
  <si>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</si>
  <si>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</si>
  <si>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</si>
  <si>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</si>
  <si>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</si>
  <si>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</si>
  <si>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</si>
  <si>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</si>
  <si>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</si>
  <si>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</si>
  <si>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</si>
  <si>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</si>
  <si>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</si>
  <si>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</si>
  <si>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</si>
  <si>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</si>
  <si>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</si>
  <si>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</si>
  <si>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</si>
  <si>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</si>
  <si>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</si>
  <si>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</si>
  <si>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</si>
  <si>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</si>
  <si>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</si>
  <si>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</si>
  <si>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</si>
  <si>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</si>
  <si>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</si>
  <si>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</si>
  <si>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</si>
  <si>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</si>
  <si>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</si>
  <si>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</si>
  <si>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</si>
  <si>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</si>
  <si>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</si>
  <si>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</si>
  <si>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</si>
  <si>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</si>
  <si>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</si>
  <si>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</si>
  <si>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</si>
  <si>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</si>
  <si>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</si>
  <si>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</si>
  <si>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</si>
  <si>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</si>
  <si>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</si>
  <si>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</si>
  <si>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</si>
  <si>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</si>
  <si>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</si>
  <si>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</si>
  <si>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</si>
  <si>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</si>
  <si>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</si>
  <si>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</si>
  <si>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</si>
  <si>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</si>
  <si>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</si>
  <si>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</si>
  <si>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</si>
  <si>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</si>
  <si>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</si>
  <si>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</si>
  <si>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</si>
  <si>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</si>
  <si>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</si>
  <si>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</si>
  <si>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</si>
  <si>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</si>
  <si>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</si>
  <si>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</si>
  <si>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</si>
  <si>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</si>
  <si>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</si>
  <si>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</si>
  <si>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</si>
  <si>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</si>
  <si>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</si>
  <si>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</si>
  <si>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</si>
  <si>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</si>
  <si>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</si>
  <si>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</si>
  <si>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</si>
  <si>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</si>
  <si>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</si>
  <si>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</si>
  <si>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</si>
  <si>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</si>
  <si>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</si>
  <si>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</si>
  <si>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</si>
  <si>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</si>
  <si>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</si>
  <si>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</si>
  <si>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</si>
  <si>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</si>
  <si>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</si>
  <si>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</si>
  <si>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</si>
  <si>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</si>
  <si>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</si>
  <si>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</si>
  <si>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</si>
  <si>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</si>
  <si>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</si>
  <si>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</si>
  <si>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</si>
  <si>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</si>
  <si>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</si>
  <si>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</si>
  <si>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</si>
  <si>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</si>
  <si>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</si>
  <si>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</si>
  <si>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</si>
  <si>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</si>
  <si>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</si>
  <si>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</si>
  <si>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</si>
  <si>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</si>
  <si>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</si>
  <si>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</si>
  <si>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</si>
  <si>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</si>
  <si>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</si>
  <si>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</si>
  <si>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</si>
  <si>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</si>
  <si>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</si>
  <si>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</si>
  <si>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</si>
  <si>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</si>
  <si>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</si>
  <si>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</si>
  <si>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</si>
  <si>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</si>
  <si>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</si>
  <si>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</si>
  <si>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</si>
  <si>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</si>
  <si>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</si>
  <si>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</si>
  <si>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</si>
  <si>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</si>
  <si>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</si>
  <si>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</si>
  <si>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</si>
  <si>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</si>
  <si>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</si>
  <si>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</si>
  <si>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</si>
  <si>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</si>
  <si>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</si>
  <si>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</si>
  <si>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</si>
  <si>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</si>
  <si>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</si>
  <si>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</si>
  <si>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</si>
  <si>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</si>
  <si>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</si>
  <si>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</si>
  <si>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</si>
  <si>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</si>
  <si>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</si>
  <si>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</si>
  <si>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</si>
  <si>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</si>
  <si>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</si>
  <si>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</si>
  <si>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</si>
  <si>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</si>
  <si>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</si>
  <si>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</si>
  <si>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</si>
  <si>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</si>
  <si>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</si>
  <si>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</si>
  <si>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</si>
  <si>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</si>
  <si>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</si>
  <si>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</si>
  <si>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</si>
  <si>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</si>
  <si>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</si>
  <si>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</si>
  <si>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</si>
  <si>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</si>
  <si>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</si>
  <si>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</si>
  <si>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</si>
  <si>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</si>
  <si>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</si>
  <si>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</si>
  <si>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</si>
  <si>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</si>
  <si>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</si>
  <si>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</si>
  <si>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</si>
  <si>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</si>
  <si>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</si>
  <si>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</si>
  <si>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</si>
  <si>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</si>
  <si>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</si>
  <si>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</si>
  <si>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</si>
  <si>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</si>
  <si>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</si>
  <si>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</si>
  <si>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</si>
  <si>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</si>
  <si>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</si>
  <si>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</si>
  <si>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</si>
  <si>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</si>
  <si>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</si>
  <si>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</si>
  <si>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</si>
  <si>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</si>
  <si>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</si>
  <si>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</si>
  <si>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</si>
  <si>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</si>
  <si>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</si>
  <si>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</si>
  <si>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</si>
  <si>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</si>
  <si>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</si>
  <si>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</si>
  <si>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</si>
  <si>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</si>
  <si>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</si>
  <si>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</si>
  <si>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</si>
  <si>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</si>
  <si>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</si>
  <si>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</si>
  <si>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</si>
  <si>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</si>
  <si>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</si>
  <si>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</si>
  <si>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</si>
  <si>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</si>
  <si>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</si>
  <si>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</si>
  <si>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</si>
  <si>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</si>
  <si>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</si>
  <si>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</si>
  <si>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</si>
  <si>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</si>
  <si>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</si>
  <si>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</si>
  <si>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</si>
  <si>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</si>
  <si>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</si>
  <si>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</si>
  <si>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</si>
  <si>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</si>
  <si>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</si>
  <si>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</si>
  <si>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</si>
  <si>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</si>
  <si>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</si>
  <si>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</si>
  <si>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</si>
  <si>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</si>
  <si>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</si>
  <si>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</si>
  <si>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</si>
  <si>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</si>
  <si>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</si>
  <si>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</si>
  <si>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</si>
  <si>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</si>
  <si>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</si>
  <si>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</si>
  <si>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</si>
  <si>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</si>
  <si>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</si>
  <si>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</si>
  <si>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</si>
  <si>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</si>
  <si>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</si>
  <si>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</si>
  <si>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</si>
  <si>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</si>
  <si>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</si>
  <si>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</si>
  <si>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</si>
  <si>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</si>
  <si>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</si>
  <si>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</si>
  <si>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</si>
  <si>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</si>
  <si>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</si>
  <si>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</si>
  <si>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</si>
  <si>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</si>
  <si>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</si>
  <si>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</si>
  <si>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</si>
  <si>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</si>
  <si>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</si>
  <si>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</si>
  <si>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</si>
  <si>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</si>
  <si>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</si>
  <si>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</si>
  <si>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</si>
  <si>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</si>
  <si>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</si>
  <si>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</si>
  <si>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</si>
  <si>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</si>
  <si>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</si>
  <si>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</si>
  <si>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</si>
  <si>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</si>
  <si>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</si>
  <si>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</si>
  <si>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</si>
  <si>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</si>
  <si>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</si>
  <si>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</si>
  <si>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</si>
  <si>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</si>
  <si>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</si>
  <si>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</si>
  <si>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</si>
  <si>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</si>
  <si>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</si>
  <si>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</si>
  <si>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</si>
  <si>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</si>
  <si>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</si>
  <si>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</si>
  <si>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</si>
  <si>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</si>
  <si>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</si>
  <si>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</si>
  <si>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</si>
  <si>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</si>
  <si>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</si>
  <si>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</si>
  <si>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</si>
  <si>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</si>
  <si>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</si>
  <si>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</si>
  <si>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</si>
  <si>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</si>
  <si>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</si>
  <si>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</si>
  <si>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</si>
  <si>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</si>
  <si>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</si>
  <si>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</si>
  <si>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</si>
  <si>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</si>
  <si>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</si>
  <si>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</si>
  <si>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</si>
  <si>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</si>
  <si>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</si>
  <si>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</si>
  <si>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</si>
  <si>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</si>
  <si>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</si>
  <si>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</si>
  <si>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</si>
  <si>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</si>
  <si>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</si>
  <si>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</si>
  <si>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</si>
  <si>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</si>
  <si>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</si>
  <si>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</si>
  <si>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</si>
  <si>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</si>
  <si>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</si>
  <si>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</si>
  <si>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</si>
  <si>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</si>
  <si>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</si>
  <si>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</si>
  <si>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</si>
  <si>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</si>
  <si>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</si>
  <si>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</si>
  <si>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</si>
  <si>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</si>
  <si>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</si>
  <si>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</si>
  <si>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</si>
  <si>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</si>
  <si>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</si>
  <si>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</si>
  <si>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</si>
  <si>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</si>
  <si>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</si>
  <si>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</si>
  <si>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</si>
  <si>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</si>
  <si>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</si>
  <si>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</si>
  <si>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</si>
  <si>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</si>
  <si>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</si>
  <si>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</si>
  <si>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</si>
  <si>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</si>
  <si>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</si>
  <si>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</si>
  <si>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</si>
  <si>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</si>
  <si>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</si>
  <si>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</si>
  <si>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</si>
  <si>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</si>
  <si>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</si>
  <si>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</si>
  <si>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</si>
  <si>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</si>
  <si>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</si>
  <si>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</si>
  <si>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</si>
  <si>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</si>
  <si>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</si>
  <si>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</si>
  <si>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</si>
  <si>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</si>
  <si>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</si>
  <si>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</si>
  <si>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</si>
  <si>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</si>
  <si>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</si>
  <si>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</si>
  <si>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</si>
  <si>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</si>
  <si>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</si>
  <si>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</si>
  <si>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</si>
  <si>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</si>
  <si>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</si>
  <si>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</si>
  <si>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</si>
  <si>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</si>
  <si>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</si>
  <si>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</si>
  <si>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</si>
  <si>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</si>
  <si>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</si>
  <si>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</si>
  <si>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</si>
  <si>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</si>
  <si>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</si>
  <si>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</si>
  <si>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</si>
  <si>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</si>
  <si>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</si>
  <si>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</si>
  <si>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</si>
  <si>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</si>
  <si>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</si>
  <si>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</si>
  <si>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</si>
  <si>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</si>
  <si>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</si>
  <si>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</si>
  <si>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</si>
  <si>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</si>
  <si>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</si>
  <si>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</si>
  <si>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</si>
  <si>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</si>
  <si>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</si>
  <si>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</si>
  <si>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</si>
  <si>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</si>
  <si>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</si>
  <si>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</si>
  <si>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</si>
  <si>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</si>
  <si>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</si>
  <si>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</si>
  <si>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</si>
  <si>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</si>
  <si>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</si>
  <si>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</si>
  <si>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</si>
  <si>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</si>
  <si>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</si>
  <si>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</si>
  <si>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</si>
  <si>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</si>
  <si>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</si>
  <si>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</si>
  <si>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</si>
  <si>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</si>
  <si>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</si>
  <si>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</si>
  <si>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</si>
  <si>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</si>
  <si>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</si>
  <si>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</si>
  <si>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</si>
  <si>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</si>
  <si>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</si>
  <si>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</si>
  <si>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</si>
  <si>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</si>
  <si>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</si>
  <si>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</si>
  <si>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</si>
  <si>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</si>
  <si>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</si>
  <si>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</si>
  <si>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</si>
  <si>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</si>
  <si>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</si>
  <si>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</si>
  <si>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</si>
  <si>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</si>
  <si>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</si>
  <si>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</si>
  <si>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</si>
  <si>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</si>
  <si>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</si>
  <si>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</si>
  <si>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</si>
  <si>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</si>
  <si>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</si>
  <si>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</si>
  <si>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</si>
  <si>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</si>
  <si>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</si>
  <si>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</si>
  <si>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</si>
  <si>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</si>
  <si>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</si>
  <si>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</si>
  <si>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</si>
  <si>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</si>
  <si>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</si>
  <si>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</si>
  <si>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</si>
  <si>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</si>
  <si>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</si>
  <si>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</si>
  <si>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</si>
  <si>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</si>
  <si>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</si>
  <si>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</si>
  <si>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</si>
  <si>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</si>
  <si>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</si>
  <si>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</si>
  <si>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</si>
  <si>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</si>
  <si>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</si>
  <si>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</si>
  <si>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</si>
  <si>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</si>
  <si>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</si>
  <si>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</si>
  <si>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</si>
  <si>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</si>
  <si>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</si>
  <si>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</si>
  <si>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</si>
  <si>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</si>
  <si>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</si>
  <si>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</si>
  <si>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</si>
  <si>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</si>
  <si>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</si>
  <si>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</si>
  <si>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</si>
  <si>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</si>
  <si>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</si>
  <si>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</si>
  <si>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</si>
  <si>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</si>
  <si>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</si>
  <si>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</si>
  <si>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</si>
  <si>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</si>
  <si>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</si>
  <si>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</si>
  <si>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</si>
  <si>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</si>
  <si>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</si>
  <si>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</si>
  <si>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</si>
  <si>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</si>
  <si>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</si>
  <si>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</si>
  <si>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</si>
  <si>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</si>
  <si>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</si>
  <si>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</si>
  <si>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</si>
  <si>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</si>
  <si>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</si>
  <si>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</si>
  <si>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</si>
  <si>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</si>
  <si>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</si>
  <si>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</si>
  <si>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</si>
  <si>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</si>
  <si>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</si>
  <si>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</si>
  <si>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</si>
  <si>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</si>
  <si>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</si>
  <si>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</si>
  <si>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</si>
  <si>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</si>
  <si>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</si>
  <si>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</si>
  <si>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</si>
  <si>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</si>
  <si>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</si>
  <si>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</si>
  <si>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</si>
  <si>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</si>
  <si>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</si>
  <si>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</si>
  <si>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</si>
  <si>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</si>
  <si>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</si>
  <si>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</si>
  <si>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</si>
  <si>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</si>
  <si>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</si>
  <si>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</si>
  <si>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</si>
  <si>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</si>
  <si>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</si>
  <si>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</si>
  <si>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</si>
  <si>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</si>
  <si>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</si>
  <si>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</si>
  <si>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</si>
  <si>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</si>
  <si>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</si>
  <si>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</si>
  <si>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</si>
  <si>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</si>
  <si>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</si>
  <si>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</si>
  <si>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</si>
  <si>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</si>
  <si>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</si>
  <si>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</si>
  <si>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</si>
  <si>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</si>
  <si>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</si>
  <si>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</si>
  <si>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</si>
  <si>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</si>
  <si>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</si>
  <si>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</si>
  <si>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</si>
  <si>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</si>
  <si>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</si>
  <si>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</si>
  <si>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</si>
  <si>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</si>
  <si>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</si>
  <si>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</si>
  <si>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</si>
  <si>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</si>
  <si>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</si>
  <si>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</si>
  <si>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</si>
  <si>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</si>
  <si>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</si>
  <si>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</si>
  <si>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</si>
  <si>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</si>
  <si>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</si>
  <si>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</si>
  <si>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</si>
  <si>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</si>
  <si>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</si>
  <si>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</si>
  <si>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</si>
  <si>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</si>
  <si>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</si>
  <si>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</si>
  <si>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</si>
  <si>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</si>
  <si>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</si>
  <si>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</si>
  <si>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</si>
  <si>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</si>
  <si>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</si>
  <si>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</si>
  <si>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</si>
  <si>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</si>
  <si>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</si>
  <si>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</si>
  <si>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</si>
  <si>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</si>
  <si>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</si>
  <si>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</si>
  <si>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</si>
  <si>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</si>
  <si>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</si>
  <si>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</si>
  <si>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</si>
  <si>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</si>
  <si>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</si>
  <si>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</si>
  <si>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</si>
  <si>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</si>
  <si>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</si>
  <si>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</si>
  <si>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</si>
  <si>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</si>
  <si>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</si>
  <si>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</si>
  <si>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</si>
  <si>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</si>
  <si>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</si>
  <si>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</si>
  <si>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</si>
  <si>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</si>
  <si>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</si>
  <si>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</si>
  <si>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</si>
  <si>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</si>
  <si>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</si>
  <si>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</si>
  <si>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</si>
  <si>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</si>
  <si>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</si>
  <si>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</si>
  <si>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</si>
  <si>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</si>
  <si>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</si>
  <si>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</si>
  <si>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</si>
  <si>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</si>
  <si>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</si>
  <si>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</si>
  <si>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</si>
  <si>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</si>
  <si>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</si>
  <si>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</si>
  <si>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</si>
  <si>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</si>
  <si>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</si>
  <si>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</si>
  <si>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</si>
  <si>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</si>
  <si>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</si>
  <si>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</si>
  <si>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</si>
  <si>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</si>
  <si>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</si>
  <si>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</si>
  <si>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</si>
  <si>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</si>
  <si>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</si>
  <si>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</si>
  <si>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</si>
  <si>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</si>
  <si>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</si>
  <si>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</si>
  <si>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</si>
  <si>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</si>
  <si>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</si>
  <si>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</si>
  <si>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</si>
  <si>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</si>
  <si>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</si>
  <si>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</si>
  <si>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</si>
  <si>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</si>
  <si>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</si>
  <si>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</si>
  <si>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</si>
  <si>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</si>
  <si>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</si>
  <si>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</si>
  <si>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</si>
  <si>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</si>
  <si>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</si>
  <si>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</si>
  <si>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</si>
  <si>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</si>
  <si>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</si>
  <si>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</si>
  <si>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</si>
  <si>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</si>
  <si>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</si>
  <si>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</si>
  <si>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</si>
  <si>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</si>
  <si>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</si>
  <si>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</si>
  <si>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</si>
  <si>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</si>
  <si>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</si>
  <si>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</si>
  <si>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</si>
  <si>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</si>
  <si>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</si>
  <si>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</si>
  <si>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</si>
  <si>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</si>
  <si>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</si>
  <si>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</si>
  <si>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</si>
  <si>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</si>
  <si>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</si>
  <si>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</si>
  <si>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</si>
  <si>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</si>
  <si>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</si>
  <si>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</si>
  <si>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</si>
  <si>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</si>
  <si>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</si>
  <si>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</si>
  <si>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</si>
  <si>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</si>
  <si>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</si>
  <si>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</si>
  <si>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</si>
  <si>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</si>
  <si>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</si>
  <si>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</si>
  <si>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</si>
  <si>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</si>
  <si>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</si>
  <si>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</si>
  <si>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</si>
  <si>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</si>
  <si>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</si>
  <si>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</si>
  <si>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</si>
  <si>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</si>
  <si>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</si>
  <si>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</si>
  <si>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</si>
  <si>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</si>
  <si>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</si>
  <si>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</si>
  <si>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</si>
  <si>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</si>
  <si>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</si>
  <si>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</si>
  <si>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</si>
  <si>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</si>
  <si>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</si>
  <si>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</si>
  <si>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</si>
  <si>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</si>
  <si>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</si>
  <si>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</si>
  <si>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</si>
  <si>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</si>
  <si>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</si>
  <si>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</si>
  <si>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</si>
  <si>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</si>
  <si>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</si>
  <si>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</si>
  <si>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</si>
  <si>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</si>
  <si>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</si>
  <si>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</si>
  <si>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</si>
  <si>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</si>
  <si>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</si>
  <si>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</si>
  <si>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</si>
  <si>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</si>
  <si>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</si>
  <si>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</si>
  <si>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</si>
  <si>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</si>
  <si>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</si>
  <si>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</si>
  <si>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</si>
  <si>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</si>
  <si>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</si>
  <si>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</si>
  <si>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</si>
  <si>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</si>
  <si>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</si>
  <si>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</si>
  <si>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</si>
  <si>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</si>
  <si>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</si>
  <si>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</si>
  <si>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</si>
  <si>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</si>
  <si>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</si>
  <si>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</si>
  <si>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</si>
  <si>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</si>
  <si>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</si>
  <si>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</si>
  <si>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</si>
  <si>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</si>
  <si>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</si>
  <si>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</si>
  <si>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</si>
  <si>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</si>
  <si>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</si>
  <si>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</si>
  <si>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</si>
  <si>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</si>
  <si>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</si>
  <si>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</si>
  <si>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</si>
  <si>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</si>
  <si>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</si>
  <si>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</si>
  <si>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</si>
  <si>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</si>
  <si>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</si>
  <si>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</si>
  <si>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</si>
  <si>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</si>
  <si>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</si>
  <si>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</si>
  <si>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</si>
  <si>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</si>
  <si>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</si>
  <si>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</si>
  <si>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</si>
  <si>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</si>
  <si>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</si>
  <si>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</si>
  <si>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</si>
  <si>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</si>
  <si>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</si>
  <si>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</si>
  <si>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</si>
  <si>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</si>
  <si>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</si>
  <si>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</si>
  <si>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</si>
  <si>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</si>
  <si>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</si>
  <si>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</si>
  <si>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</si>
  <si>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</si>
  <si>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</si>
  <si>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</si>
  <si>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</si>
  <si>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</si>
  <si>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</si>
  <si>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</si>
  <si>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</si>
  <si>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</si>
  <si>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</si>
  <si>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</si>
  <si>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</si>
  <si>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</si>
  <si>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</si>
  <si>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</si>
  <si>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</si>
  <si>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</si>
  <si>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</si>
  <si>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</si>
  <si>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</si>
  <si>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</si>
  <si>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</si>
  <si>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</si>
  <si>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</si>
  <si>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</si>
  <si>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</si>
  <si>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</si>
  <si>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</si>
  <si>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</si>
  <si>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</si>
  <si>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</si>
  <si>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</si>
  <si>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</si>
  <si>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</si>
  <si>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</si>
  <si>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</si>
  <si>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</si>
  <si>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</si>
  <si>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</si>
  <si>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</si>
  <si>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</si>
  <si>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</si>
  <si>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</si>
  <si>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</si>
  <si>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</si>
  <si>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</si>
  <si>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</si>
  <si>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</si>
  <si>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</si>
  <si>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</si>
  <si>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</si>
  <si>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</si>
  <si>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</si>
  <si>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</si>
  <si>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</si>
  <si>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</si>
  <si>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</si>
  <si>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</si>
  <si>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</si>
  <si>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</si>
  <si>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</si>
  <si>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</si>
  <si>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</si>
  <si>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</si>
  <si>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</si>
  <si>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</si>
  <si>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</si>
  <si>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</si>
  <si>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</si>
  <si>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</si>
  <si>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</si>
  <si>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</si>
  <si>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</si>
  <si>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</si>
  <si>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</si>
  <si>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</si>
  <si>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</si>
  <si>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</si>
  <si>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</si>
  <si>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</si>
  <si>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</si>
  <si>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</si>
  <si>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</si>
  <si>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</si>
  <si>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</si>
  <si>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</si>
  <si>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</si>
  <si>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</si>
  <si>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</si>
  <si>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</si>
  <si>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</si>
  <si>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</si>
  <si>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</si>
  <si>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</si>
  <si>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</si>
  <si>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</si>
  <si>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</si>
  <si>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</si>
  <si>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</si>
  <si>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</si>
  <si>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</si>
  <si>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</si>
  <si>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</si>
  <si>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</si>
  <si>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</si>
  <si>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</si>
  <si>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</si>
  <si>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</si>
  <si>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</si>
  <si>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</si>
  <si>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</si>
  <si>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</si>
  <si>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</si>
  <si>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</si>
  <si>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</si>
  <si>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</si>
  <si>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</si>
  <si>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</si>
  <si>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</si>
  <si>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</si>
  <si>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</si>
  <si>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</si>
  <si>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</si>
  <si>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</si>
  <si>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</si>
  <si>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</si>
  <si>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</si>
  <si>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</si>
  <si>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</si>
  <si>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</si>
  <si>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</si>
  <si>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</si>
  <si>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</si>
  <si>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</si>
  <si>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</si>
  <si>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</si>
  <si>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</si>
  <si>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</si>
  <si>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</si>
  <si>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</si>
  <si>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</si>
  <si>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</si>
  <si>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</si>
  <si>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</si>
  <si>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</si>
  <si>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</si>
  <si>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</si>
  <si>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</si>
  <si>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</si>
  <si>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</si>
  <si>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</si>
  <si>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</si>
  <si>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</si>
  <si>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</si>
  <si>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</si>
  <si>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</si>
  <si>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</si>
  <si>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</si>
  <si>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</si>
  <si>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</si>
  <si>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</si>
  <si>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</si>
  <si>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</si>
  <si>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</si>
  <si>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</si>
  <si>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</si>
  <si>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</si>
  <si>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</si>
  <si>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</si>
  <si>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</si>
  <si>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</si>
  <si>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</si>
  <si>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</si>
  <si>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</si>
  <si>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</si>
  <si>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</si>
  <si>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</si>
  <si>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</si>
  <si>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</si>
  <si>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</si>
  <si>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</si>
  <si>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</si>
  <si>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</si>
  <si>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</si>
  <si>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</si>
  <si>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</si>
  <si>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</si>
  <si>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</si>
  <si>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</si>
  <si>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</si>
  <si>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</si>
  <si>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</si>
  <si>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</si>
  <si>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</si>
  <si>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</si>
  <si>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</si>
  <si>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</si>
  <si>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</si>
  <si>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</si>
  <si>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</si>
  <si>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</si>
  <si>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</si>
  <si>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</si>
  <si>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</si>
  <si>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</si>
  <si>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</si>
  <si>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</si>
  <si>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</si>
  <si>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</si>
  <si>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</si>
  <si>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</si>
  <si>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</si>
  <si>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</si>
  <si>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</si>
  <si>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</si>
  <si>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</si>
  <si>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</si>
  <si>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</si>
  <si>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</si>
  <si>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</si>
  <si>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</si>
  <si>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</si>
  <si>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</si>
  <si>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</si>
  <si>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</si>
  <si>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</si>
  <si>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</si>
  <si>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</si>
  <si>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</si>
  <si>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</si>
  <si>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</si>
  <si>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</si>
  <si>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</si>
  <si>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</si>
  <si>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</si>
  <si>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</si>
  <si>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</si>
  <si>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</si>
  <si>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</si>
  <si>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</si>
  <si>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</si>
  <si>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</si>
  <si>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</si>
  <si>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</si>
  <si>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</si>
  <si>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</si>
  <si>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</si>
  <si>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</si>
  <si>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</si>
  <si>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</si>
  <si>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</si>
  <si>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</si>
  <si>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</si>
  <si>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</si>
  <si>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</si>
  <si>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</si>
  <si>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</si>
  <si>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</si>
  <si>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</si>
  <si>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</si>
  <si>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</si>
  <si>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</si>
  <si>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</si>
  <si>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</si>
  <si>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</si>
  <si>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</si>
  <si>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</si>
  <si>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</si>
  <si>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</si>
  <si>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</si>
  <si>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</si>
  <si>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</si>
  <si>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</si>
  <si>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</si>
  <si>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</si>
  <si>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</si>
  <si>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</si>
  <si>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</si>
  <si>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</si>
  <si>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</si>
  <si>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</si>
  <si>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</si>
  <si>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</si>
  <si>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</si>
  <si>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</si>
  <si>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</si>
  <si>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</si>
  <si>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</si>
  <si>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</si>
  <si>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</si>
  <si>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</si>
  <si>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</si>
  <si>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</si>
  <si>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</si>
  <si>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</si>
  <si>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</si>
  <si>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</si>
  <si>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</si>
  <si>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</si>
  <si>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</si>
  <si>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</si>
  <si>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</si>
  <si>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</si>
  <si>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</si>
  <si>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</si>
  <si>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</si>
  <si>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</si>
  <si>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</si>
  <si>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</si>
  <si>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</si>
  <si>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</si>
  <si>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</si>
  <si>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</si>
  <si>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</si>
  <si>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</si>
  <si>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</si>
  <si>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</si>
  <si>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</si>
  <si>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</si>
  <si>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</si>
  <si>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</si>
  <si>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</si>
  <si>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</si>
  <si>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</si>
  <si>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</si>
  <si>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</si>
  <si>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</si>
  <si>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</si>
  <si>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</si>
  <si>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</si>
  <si>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</si>
  <si>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</si>
  <si>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</si>
  <si>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</si>
  <si>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</si>
  <si>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</si>
  <si>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</si>
  <si>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</si>
  <si>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</si>
  <si>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</si>
  <si>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</si>
  <si>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</si>
  <si>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</si>
  <si>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</si>
  <si>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</si>
  <si>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Administración Pública</t>
  </si>
  <si>
    <t>Objetivo x</t>
  </si>
  <si>
    <t>Programa de Tesorería</t>
  </si>
  <si>
    <t>Administrar la Hacienda Pública Municipal</t>
  </si>
  <si>
    <t>Entrega de Cuenta Pública</t>
  </si>
  <si>
    <t>1.- Solicitar Estados Financieros a las entidades Paramunicipales</t>
  </si>
  <si>
    <t>2.- Integrar los Estados Financieros del Municipio</t>
  </si>
  <si>
    <t>3.- Elaborar los formatos de Cuenta Pública</t>
  </si>
  <si>
    <t>4.- Entrega de la Cuenta Pública al Congreso del Estado</t>
  </si>
  <si>
    <t>1.- Cotizaciones con proveedores</t>
  </si>
  <si>
    <t>Capacitación en Armonización Contable</t>
  </si>
  <si>
    <t>Eventos</t>
  </si>
  <si>
    <t>2.- Autorización del evento</t>
  </si>
  <si>
    <t>3.- Organización del evento</t>
  </si>
  <si>
    <t>4.- Asistencia</t>
  </si>
  <si>
    <t>Despacho de Tesorería</t>
  </si>
  <si>
    <t xml:space="preserve">Tesorera </t>
  </si>
  <si>
    <t>Asuntos Financieros y Hacendarios</t>
  </si>
  <si>
    <t>Recursos Municipales 2012</t>
  </si>
  <si>
    <t>Despacho Tesorería</t>
  </si>
  <si>
    <t>Objetivo 1.- Administrar la Hacienda Pública Municipal</t>
  </si>
  <si>
    <t>0501</t>
  </si>
  <si>
    <t>Elementos de integración para el Anteproyecto del
Presupuesto de Egresos Municipal 2014</t>
  </si>
  <si>
    <t>1-CP14</t>
  </si>
  <si>
    <t>Paola Lopez Rodriguez</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</si>
  <si>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</si>
  <si>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</si>
  <si>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</si>
  <si>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</si>
  <si>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</si>
  <si>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</si>
  <si>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</si>
  <si>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</si>
  <si>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</si>
  <si>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</si>
  <si>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</si>
  <si>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</si>
  <si>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</si>
  <si>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</si>
  <si>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</si>
  <si>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</si>
  <si>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</si>
  <si>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</si>
  <si>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</si>
  <si>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</si>
  <si>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</si>
  <si>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</si>
  <si>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</si>
  <si>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</si>
  <si>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</si>
  <si>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</si>
  <si>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</si>
  <si>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</si>
  <si>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</si>
  <si>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</si>
  <si>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</si>
  <si>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</si>
  <si>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</si>
  <si>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</si>
  <si>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</si>
  <si>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</si>
  <si>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</si>
  <si>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</si>
  <si>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</si>
  <si>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</si>
  <si>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</si>
  <si>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</si>
  <si>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</si>
  <si>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</si>
  <si>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</si>
  <si>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</si>
  <si>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</si>
  <si>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</si>
  <si>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</si>
  <si>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</si>
  <si>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</si>
  <si>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</si>
  <si>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</si>
  <si>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</si>
  <si>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</si>
  <si>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</si>
  <si>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</si>
  <si>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</si>
  <si>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</si>
  <si>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</si>
  <si>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</si>
  <si>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</si>
  <si>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</si>
  <si>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</si>
  <si>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</si>
  <si>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</si>
  <si>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</si>
  <si>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</si>
  <si>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</si>
  <si>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</si>
  <si>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</si>
  <si>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</si>
  <si>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</si>
  <si>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</si>
  <si>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</si>
  <si>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</si>
  <si>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</si>
  <si>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</si>
  <si>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</si>
  <si>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</si>
  <si>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</si>
  <si>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E0001</t>
  </si>
  <si>
    <t>Recurso Municipal 2014</t>
  </si>
  <si>
    <t>Recorridos realizados</t>
  </si>
  <si>
    <t>Puntos establecidos</t>
  </si>
  <si>
    <t>5-F214</t>
  </si>
  <si>
    <t>Meta 3 del Programa</t>
  </si>
  <si>
    <t>Meta 3</t>
  </si>
  <si>
    <t>Meta 4 del Programa</t>
  </si>
  <si>
    <t>Meta 4</t>
  </si>
  <si>
    <t>Meta 5 del Programa</t>
  </si>
  <si>
    <t>Meta 5</t>
  </si>
  <si>
    <t>Meta 6 del Programa</t>
  </si>
  <si>
    <t>Meta 6</t>
  </si>
  <si>
    <t>Meta 7 del Programa</t>
  </si>
  <si>
    <t>Meta 7</t>
  </si>
  <si>
    <t>1.- Solicitar cotizacion</t>
  </si>
  <si>
    <t>Meta 8</t>
  </si>
  <si>
    <t>Meta 8 del Programa</t>
  </si>
  <si>
    <t>Meta 9 del Programa</t>
  </si>
  <si>
    <t>Meta 9</t>
  </si>
  <si>
    <t>Meta 10 del Programa</t>
  </si>
  <si>
    <t xml:space="preserve">Meta 10 </t>
  </si>
  <si>
    <t>Meta 11 del Programa</t>
  </si>
  <si>
    <t>Meta 11</t>
  </si>
  <si>
    <t>Meta 12 del Programa</t>
  </si>
  <si>
    <t>Meta 12</t>
  </si>
  <si>
    <t>Meta 13 del Programa</t>
  </si>
  <si>
    <t>Operativos realizados</t>
  </si>
  <si>
    <t xml:space="preserve">2.- Selección de lugar </t>
  </si>
  <si>
    <t>Meta 14 del Programa</t>
  </si>
  <si>
    <t>Meta 15 del Programa</t>
  </si>
  <si>
    <t>Meta 16 del Programa</t>
  </si>
  <si>
    <t>Meta 17 del Programa</t>
  </si>
  <si>
    <t>Meta 17</t>
  </si>
  <si>
    <t>Meta 18 del Programa</t>
  </si>
  <si>
    <t>Meta 19 del Programa</t>
  </si>
  <si>
    <t>Imagen institucional</t>
  </si>
  <si>
    <t xml:space="preserve"> </t>
  </si>
  <si>
    <t>|</t>
  </si>
  <si>
    <t>Meta 20 del Programa</t>
  </si>
  <si>
    <t>Meta 20</t>
  </si>
  <si>
    <t>Meta 21 del Programa</t>
  </si>
  <si>
    <t>Meta 21</t>
  </si>
  <si>
    <t>Meta 22 del Programa</t>
  </si>
  <si>
    <t>Meta 23 del Programa</t>
  </si>
  <si>
    <t>Meta 24 del Programa</t>
  </si>
  <si>
    <t>Meta 25 del Programa</t>
  </si>
  <si>
    <t>1.- Selección de Personal y undiades</t>
  </si>
  <si>
    <t>2.- Actividades a realizar</t>
  </si>
  <si>
    <t>Meta 26 del Programa</t>
  </si>
  <si>
    <t>Meta 27 del Programa</t>
  </si>
  <si>
    <t>Meta 28</t>
  </si>
  <si>
    <t>Meta 28 del Programa</t>
  </si>
  <si>
    <t>POLICIA</t>
  </si>
  <si>
    <t>3.- Asignacion de unidad y personal</t>
  </si>
  <si>
    <t>4.- Participacion</t>
  </si>
  <si>
    <t>Meta 29 del Programa</t>
  </si>
  <si>
    <t>Meta 30 del Programa</t>
  </si>
  <si>
    <t>1.- Calendarizar operativos en reunion mensual</t>
  </si>
  <si>
    <t>Operativos Realizados</t>
  </si>
  <si>
    <t>Folios de anticorrupcion</t>
  </si>
  <si>
    <t xml:space="preserve">Vehiculos y personas revisadas </t>
  </si>
  <si>
    <t>Operativo atencion al fomento de las pandillas</t>
  </si>
  <si>
    <t>Filtros implementados</t>
  </si>
  <si>
    <t>Numero de elementos capacitados</t>
  </si>
  <si>
    <t>Fomento de una cultura de la legalidad</t>
  </si>
  <si>
    <t>Ferias de Prevencion</t>
  </si>
  <si>
    <t>Eventos realizados</t>
  </si>
  <si>
    <t>Actividades deportivas y recreativas realizadas</t>
  </si>
  <si>
    <t>Por una familia sin violencia</t>
  </si>
  <si>
    <t>Prevencion de la violencia escolar</t>
  </si>
  <si>
    <t>Jovenes activos y productivos</t>
  </si>
  <si>
    <t>Reuniones por mes</t>
  </si>
  <si>
    <t>Equipamiento policial</t>
  </si>
  <si>
    <t>Gas pimienta entregados</t>
  </si>
  <si>
    <t>Meta 31 del Programa</t>
  </si>
  <si>
    <t>Chelecos antibala</t>
  </si>
  <si>
    <t>Meta 31</t>
  </si>
  <si>
    <t>Meta 32</t>
  </si>
  <si>
    <t>Meta 32 del Programa</t>
  </si>
  <si>
    <t>3.- Selección de sector a operar</t>
  </si>
  <si>
    <t>4.- Anexar al parte novedades resultados obtenidos</t>
  </si>
  <si>
    <t>3.- Generar reporte mensual</t>
  </si>
  <si>
    <t>Reportes telefonicos atendidos mensuales</t>
  </si>
  <si>
    <t>2.- Asignacion de sector</t>
  </si>
  <si>
    <t>1.- Seleccionar personal y unidad</t>
  </si>
  <si>
    <t>4.- Registro en bitacora resultados</t>
  </si>
  <si>
    <t>2.- Selección de sector</t>
  </si>
  <si>
    <t>3.- Implementacion de actividad</t>
  </si>
  <si>
    <t>3.-Oficios de colaboracion</t>
  </si>
  <si>
    <t>2.- Ubicación de aglomeracion de personas</t>
  </si>
  <si>
    <t>4.- Registrar resultados en parte novedades</t>
  </si>
  <si>
    <t>1.- Ubicación de lugares conflictivos</t>
  </si>
  <si>
    <t>2.- Selección de unidad y personal</t>
  </si>
  <si>
    <t>1.- Solicitar relacion de denuncias a secretario tecnico del concejo de honor y justicia</t>
  </si>
  <si>
    <t>3.- Contabilizar total</t>
  </si>
  <si>
    <t>2.- Seleccionar personal</t>
  </si>
  <si>
    <t>3.- Verificar requerimientos</t>
  </si>
  <si>
    <t>4.- Recaudar constancias del personal capacitado</t>
  </si>
  <si>
    <t>2.- Presentar cotizaciones a personal de compras</t>
  </si>
  <si>
    <t>3.- Entrega a personal</t>
  </si>
  <si>
    <t>1.- Realizar solicitud</t>
  </si>
  <si>
    <t>3.- Asignacion</t>
  </si>
  <si>
    <t>2.- Solicitar cotizacion y compra</t>
  </si>
  <si>
    <t>1.- Realizar visita a delegados</t>
  </si>
  <si>
    <t>2.- Realizar invitacion</t>
  </si>
  <si>
    <t>3.- Difucion</t>
  </si>
  <si>
    <t>1.- Analisis del lugar a impartir</t>
  </si>
  <si>
    <t>2.- Visita y agenda</t>
  </si>
  <si>
    <t>4.- Difucion e implementacion</t>
  </si>
  <si>
    <t>1.- Convocatoria</t>
  </si>
  <si>
    <t>2.- Selección de participantes</t>
  </si>
  <si>
    <t>1.- Realizacion de agenda</t>
  </si>
  <si>
    <t>2.- Preparacion de material</t>
  </si>
  <si>
    <t>3.- Realizacion de la actividad</t>
  </si>
  <si>
    <t>2.- Realizar convocatoria y difucion</t>
  </si>
  <si>
    <t>3.- Inscripcion y Seguimiento de actividades</t>
  </si>
  <si>
    <t>1.- Realizar Invitacion</t>
  </si>
  <si>
    <t>3.- Solventar acuerdos</t>
  </si>
  <si>
    <t xml:space="preserve">2.- Realizar solicitud de compra </t>
  </si>
  <si>
    <t>3.- Remitir cantidades de necesidades</t>
  </si>
  <si>
    <t>1.- Deteccion de necesidades</t>
  </si>
  <si>
    <t>1.- Generar lista de necesidades</t>
  </si>
  <si>
    <t>Personas atendidas en platicas en los temas de derechos y obligaciones de la sociedad</t>
  </si>
  <si>
    <t>Jovenes atendidos</t>
  </si>
  <si>
    <t>Licencia Colectiva</t>
  </si>
  <si>
    <t>1.- Selección de personal</t>
  </si>
  <si>
    <t>3.- Entrega para Validacion</t>
  </si>
  <si>
    <t>4.- Asignacion de Armas y credencializacion</t>
  </si>
  <si>
    <t>3.- Asignacion de actividades</t>
  </si>
  <si>
    <t>1.- Realizar convocatoria</t>
  </si>
  <si>
    <t>3.- Realizar calendario</t>
  </si>
  <si>
    <t>3.- Realizar acta</t>
  </si>
  <si>
    <t>1.- Analisis del lugar</t>
  </si>
  <si>
    <t>Personas Participantes</t>
  </si>
  <si>
    <t>Alumnos participantes</t>
  </si>
  <si>
    <t xml:space="preserve">Mantener porcentaje </t>
  </si>
  <si>
    <t>1.- Diagnostico mecanico preventivo de las unidades.</t>
  </si>
  <si>
    <t>2.- De acuerdo al resultado de los diagnosticos, realizar el mantenimineto correspondiente.</t>
  </si>
  <si>
    <t>3.- Planificacion de las rutas para los recorridos y asignacion de los elementos.</t>
  </si>
  <si>
    <t>4.- Llevar acabo los recorridos preventivos.</t>
  </si>
  <si>
    <t>1.- Analisis de las Zonas prioritarias de vigilancia y atencion.</t>
  </si>
  <si>
    <t>2.- Designar elementos y unidades para la implementacion de cada nuevo punto.</t>
  </si>
  <si>
    <t>3.- Poner en marcha los nuevos puntos de vigilancia.</t>
  </si>
  <si>
    <t xml:space="preserve">2.- Elaborar  plan operativo </t>
  </si>
  <si>
    <t>1.- Asignacion de personal y unidad</t>
  </si>
  <si>
    <t xml:space="preserve">3.- Acudir al lugar del reporte </t>
  </si>
  <si>
    <t>Disminuir la corrupcion</t>
  </si>
  <si>
    <t>1.- Designar personal y unidad</t>
  </si>
  <si>
    <t>3.- Realizar las actividades acordadas</t>
  </si>
  <si>
    <t>2.- Realizar los expedientes</t>
  </si>
  <si>
    <t>4.- Realizar las actividades correspondientes</t>
  </si>
  <si>
    <t>Grupos desintegrados</t>
  </si>
  <si>
    <t>3.- Realizar los recorridos</t>
  </si>
  <si>
    <t>4.- Realizar  platicas</t>
  </si>
  <si>
    <t>3.- Realizar las invitaciones y convocatoria</t>
  </si>
  <si>
    <t>3.- Realizar el evento</t>
  </si>
  <si>
    <t>1.- Programar la agenda</t>
  </si>
  <si>
    <t>Consejo de Honor y Justicia</t>
  </si>
  <si>
    <t>3.-Realizar el campamento</t>
  </si>
  <si>
    <t>2.- Realizar la  Reunion</t>
  </si>
  <si>
    <t>Servicios de capacitación</t>
  </si>
  <si>
    <t>Prendas de seguridad y proteccion personal</t>
  </si>
  <si>
    <t>Refacciones y accesorio menores de eficios</t>
  </si>
  <si>
    <t>Refacciones y accesorios menos de equipo de defensa y seguridad</t>
  </si>
  <si>
    <t>Instalaciones, reparacion y mantenimiento de bienes informaticos</t>
  </si>
  <si>
    <t>1.- Atencion de llamadas telefonicas</t>
  </si>
  <si>
    <t xml:space="preserve">2.- Despacho de llamadas </t>
  </si>
  <si>
    <t xml:space="preserve">Meta 24 </t>
  </si>
  <si>
    <t>3.- Instalación de moviliario y equipo.</t>
  </si>
  <si>
    <t>2.- Presentar cotizaciones a personal de compras y realización de compras.</t>
  </si>
  <si>
    <t>Meta 33 del Programa</t>
  </si>
  <si>
    <t>Blancos y otros productos textiles, excepto prendas de vestir.</t>
  </si>
  <si>
    <t>Muebles, excepto de oficina y estanteria</t>
  </si>
  <si>
    <t>Equiopo de generación y distribución de energia electrica</t>
  </si>
  <si>
    <t>Refacciones y accesorios menores de otros bienes muebles</t>
  </si>
  <si>
    <t>Elementos de integración para el Anteproyecto del
Presupuesto de Egresos Municipal 2022</t>
  </si>
  <si>
    <t>Servir y Proteger Construyendo un Ocampo Seguro</t>
  </si>
  <si>
    <t>Mantener la seguridad y el orden en lugares públicos; hacer respetar las leyes y proteger a los ciudadanos y sus bienes, con estricto apego a los principios de legalidad, objetividad, eficiencia, profesionalismo, honradez y respeto a los derechos humanos reconocidos en la Constitución.</t>
  </si>
  <si>
    <t>Operativos Intermunicipales</t>
  </si>
  <si>
    <t>Atencion oportuna</t>
  </si>
  <si>
    <t xml:space="preserve">Atencion a las faltas administrativas </t>
  </si>
  <si>
    <t xml:space="preserve">Registro de detenidos </t>
  </si>
  <si>
    <t xml:space="preserve">Operativo localizacion de vehiculos </t>
  </si>
  <si>
    <t>Dispositivos de inspeccion</t>
  </si>
  <si>
    <t>Estimulos al desempeño</t>
  </si>
  <si>
    <t>2.- Realizar lista de personal</t>
  </si>
  <si>
    <t>Denuncias recibidas</t>
  </si>
  <si>
    <t>2.- Realizar reporte de quejas y denuncias emitidas</t>
  </si>
  <si>
    <t xml:space="preserve">Reduccion de quejas </t>
  </si>
  <si>
    <t>Vecino vigilante</t>
  </si>
  <si>
    <t>Actas de comites vecinales</t>
  </si>
  <si>
    <t>El deporte contra las adicciones</t>
  </si>
  <si>
    <t>1.- Selección de lugar de inparticion</t>
  </si>
  <si>
    <t>2.- Solicitar cotizacion y realizar compra</t>
  </si>
  <si>
    <t>3.- Asignacion a personal</t>
  </si>
  <si>
    <t>1.- Detectar nececidad</t>
  </si>
  <si>
    <t>Jose Guadalupe Lopez Jasso</t>
  </si>
  <si>
    <t>Director de Seguridad Publica Municipal de Ocampo, Guanajuato</t>
  </si>
  <si>
    <t>Dos Dotaciones de uniformes</t>
  </si>
  <si>
    <t>Profesionalizacion del policial</t>
  </si>
  <si>
    <t>1.- Realizar solicitud al Intituto de Formacion de Eeguridad Publica del Estado</t>
  </si>
  <si>
    <t>Visita segura</t>
  </si>
  <si>
    <t>Realizar  recorridos preventivos de vigilancia en el Municipio de Ocampo, Guanajuato</t>
  </si>
  <si>
    <t>Proximidad social</t>
  </si>
  <si>
    <t>Tu seguridad es primero</t>
  </si>
  <si>
    <t>Operativo disfruta tu visita</t>
  </si>
  <si>
    <t>Cantidad otorgada</t>
  </si>
  <si>
    <t>Grupos vigilante voluntaio</t>
  </si>
  <si>
    <t>Grupos conformados</t>
  </si>
  <si>
    <t>Tiempo de respuesta en atencion de llamadas 9-1-1</t>
  </si>
  <si>
    <t>Recepcion de llamdas al 9-1-1</t>
  </si>
  <si>
    <t>Llamadas atendidas en menos de 10 minutos</t>
  </si>
  <si>
    <t xml:space="preserve">Coordinacion inter institucional de emergencias </t>
  </si>
  <si>
    <t>Registro de reportes atendidos por institucion (Policia, Transito, Proteccion Civil, Cruz Roja y Bomberos)</t>
  </si>
  <si>
    <t xml:space="preserve">Sociedad y Gobierno juntos en la seguridad </t>
  </si>
  <si>
    <t>Incremento al inventario de armas</t>
  </si>
  <si>
    <t>Clasificacion de llamadas al 9-1-1</t>
  </si>
  <si>
    <t>Actas de Sesiones de prevención social de la violencia y la delincuencia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</si>
</sst>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_ ;\-0\ "/>
    <numFmt numFmtId="165" formatCode="_-[$$-80A]* #,##0.00_-;\-[$$-80A]* #,##0.00_-;_-[$$-80A]* &quot;-&quot;??_-;_-@_-"/>
  </numFmts>
  <fonts count="45">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8"/>
      <color indexed="8"/>
      <name val="Times New Roman"/>
      <family val="1"/>
    </font>
    <font>
      <sz val="11"/>
      <color theme="1"/>
      <name val="Times New Roman"/>
      <family val="1"/>
    </font>
    <font>
      <sz val="12"/>
      <color theme="1"/>
      <name val="Times New Roman"/>
      <family val="1"/>
    </font>
    <font>
      <b/>
      <sz val="9"/>
      <color theme="0"/>
      <name val="Times New Roman"/>
      <family val="1"/>
    </font>
    <font>
      <b/>
      <sz val="9"/>
      <color indexed="8"/>
      <name val="Times New Roman"/>
      <family val="1"/>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C000"/>
        <bgColor indexed="64"/>
      </patternFill>
    </fill>
  </fills>
  <borders count="56">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s>
  <cellStyleXfs count="8">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xf numFmtId="9" fontId="30" fillId="0" borderId="0" applyFont="0" applyFill="0" applyBorder="0" applyAlignment="0" applyProtection="0"/>
  </cellStyleXfs>
  <cellXfs count="439">
    <xf numFmtId="0" fontId="0" fillId="0" borderId="0" xfId="0"/>
    <xf numFmtId="0" fontId="15" fillId="0" borderId="0" xfId="0" applyFont="1"/>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15" fillId="0" borderId="6" xfId="0" applyFont="1" applyBorder="1" applyAlignment="1">
      <alignment vertical="top" wrapText="1"/>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15" fillId="0" borderId="12" xfId="0" applyFont="1" applyBorder="1" applyAlignment="1">
      <alignment horizontal="left"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43" fontId="18" fillId="0" borderId="13" xfId="1" applyFont="1" applyBorder="1" applyAlignment="1">
      <alignment horizontal="right"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2"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8"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8" xfId="0" applyFill="1" applyBorder="1" applyAlignment="1">
      <alignment vertical="top" wrapText="1"/>
    </xf>
    <xf numFmtId="0" fontId="0" fillId="10" borderId="38"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8" xfId="0" applyFill="1" applyBorder="1" applyAlignment="1">
      <alignment vertical="top" wrapText="1"/>
    </xf>
    <xf numFmtId="0" fontId="0" fillId="11" borderId="38"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8"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5" xfId="0" applyFont="1" applyFill="1" applyBorder="1" applyAlignment="1">
      <alignment vertical="top"/>
    </xf>
    <xf numFmtId="0" fontId="0" fillId="9" borderId="26"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5" xfId="0" applyFont="1" applyFill="1" applyBorder="1" applyAlignment="1">
      <alignment vertical="top"/>
    </xf>
    <xf numFmtId="0" fontId="26" fillId="10" borderId="26"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5" xfId="0" applyFont="1" applyFill="1" applyBorder="1" applyAlignment="1">
      <alignment vertical="top"/>
    </xf>
    <xf numFmtId="0" fontId="26" fillId="11" borderId="26"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7" xfId="0" applyBorder="1"/>
    <xf numFmtId="0" fontId="0" fillId="0" borderId="4" xfId="0" applyBorder="1"/>
    <xf numFmtId="0" fontId="22" fillId="0" borderId="15" xfId="0" applyFont="1" applyBorder="1" applyAlignment="1">
      <alignment horizontal="left" vertical="top"/>
    </xf>
    <xf numFmtId="43" fontId="18" fillId="0" borderId="19" xfId="1" applyFont="1" applyBorder="1" applyAlignment="1">
      <alignment horizontal="right" wrapText="1"/>
    </xf>
    <xf numFmtId="43" fontId="17" fillId="0" borderId="18" xfId="1" applyFont="1" applyBorder="1" applyAlignment="1">
      <alignment horizontal="right" wrapText="1"/>
    </xf>
    <xf numFmtId="43" fontId="17" fillId="0" borderId="20" xfId="1" applyFont="1" applyBorder="1" applyAlignment="1">
      <alignment horizontal="right" wrapText="1"/>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21" xfId="0" applyFont="1" applyBorder="1" applyAlignment="1">
      <alignment vertical="top"/>
    </xf>
    <xf numFmtId="0" fontId="22" fillId="0" borderId="22" xfId="0" applyFont="1" applyBorder="1" applyAlignment="1">
      <alignment vertical="top"/>
    </xf>
    <xf numFmtId="0" fontId="22" fillId="0" borderId="22" xfId="0" applyFont="1" applyBorder="1" applyAlignment="1">
      <alignment vertical="top" wrapText="1"/>
    </xf>
    <xf numFmtId="0" fontId="22" fillId="0" borderId="4" xfId="0" quotePrefix="1" applyFont="1" applyBorder="1" applyAlignment="1">
      <alignment vertical="top"/>
    </xf>
    <xf numFmtId="0" fontId="22" fillId="0" borderId="22" xfId="0" quotePrefix="1" applyFont="1" applyBorder="1" applyAlignment="1">
      <alignment vertical="top"/>
    </xf>
    <xf numFmtId="43" fontId="22" fillId="0" borderId="22" xfId="1" applyFont="1" applyBorder="1" applyAlignment="1">
      <alignment vertical="top"/>
    </xf>
    <xf numFmtId="0" fontId="18" fillId="0" borderId="16" xfId="0" applyFont="1" applyBorder="1" applyAlignment="1">
      <alignment horizontal="center" vertical="top" wrapText="1"/>
    </xf>
    <xf numFmtId="0" fontId="18" fillId="0" borderId="13" xfId="0" quotePrefix="1" applyFont="1" applyBorder="1" applyAlignment="1">
      <alignment horizontal="center" wrapText="1"/>
    </xf>
    <xf numFmtId="0" fontId="18" fillId="0" borderId="13" xfId="0" applyFont="1" applyBorder="1" applyAlignment="1">
      <alignment horizontal="center" vertical="top" wrapText="1"/>
    </xf>
    <xf numFmtId="49" fontId="15" fillId="0" borderId="6" xfId="0" quotePrefix="1" applyNumberFormat="1" applyFont="1" applyBorder="1" applyAlignment="1">
      <alignment horizontal="left" vertical="top" wrapText="1"/>
    </xf>
    <xf numFmtId="0" fontId="15" fillId="0" borderId="6" xfId="0" applyFont="1" applyBorder="1" applyAlignment="1">
      <alignment vertical="top" wrapText="1"/>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9" xfId="0" applyFont="1" applyFill="1" applyBorder="1" applyAlignment="1">
      <alignment horizontal="center" vertical="center" wrapText="1"/>
    </xf>
    <xf numFmtId="0" fontId="36" fillId="18" borderId="39" xfId="0" applyFont="1" applyFill="1" applyBorder="1" applyAlignment="1">
      <alignment horizontal="center" vertical="center"/>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37" fillId="14" borderId="42" xfId="0"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horizontal="justify" vertical="center" wrapText="1"/>
    </xf>
    <xf numFmtId="0" fontId="32" fillId="14" borderId="39" xfId="0" applyFont="1" applyFill="1" applyBorder="1" applyAlignment="1">
      <alignment vertical="center"/>
    </xf>
    <xf numFmtId="0" fontId="26" fillId="0" borderId="39" xfId="0" applyFont="1" applyBorder="1" applyAlignment="1">
      <alignment horizontal="center" vertical="center" wrapText="1"/>
    </xf>
    <xf numFmtId="0" fontId="26" fillId="0" borderId="39"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justify" vertical="center" wrapText="1"/>
    </xf>
    <xf numFmtId="0" fontId="26" fillId="0" borderId="0" xfId="0" applyFont="1" applyAlignment="1">
      <alignment horizontal="justify" vertical="center" wrapText="1"/>
    </xf>
    <xf numFmtId="0" fontId="26" fillId="0" borderId="23" xfId="0" applyFont="1" applyBorder="1" applyAlignment="1">
      <alignment horizontal="justify" vertical="center" wrapText="1"/>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8" fillId="17" borderId="32" xfId="0" applyFont="1" applyFill="1" applyBorder="1" applyAlignment="1">
      <alignment horizontal="center"/>
    </xf>
    <xf numFmtId="0" fontId="39" fillId="0" borderId="33" xfId="0" applyFont="1" applyBorder="1" applyAlignment="1">
      <alignment horizontal="center" vertical="center"/>
    </xf>
    <xf numFmtId="0" fontId="39" fillId="0" borderId="0" xfId="0" applyFont="1" applyBorder="1" applyAlignment="1">
      <alignment vertical="center"/>
    </xf>
    <xf numFmtId="0" fontId="39" fillId="0" borderId="34" xfId="0" applyFont="1" applyBorder="1" applyAlignment="1">
      <alignment horizontal="justify"/>
    </xf>
    <xf numFmtId="0" fontId="39" fillId="0" borderId="35" xfId="0" applyFont="1" applyBorder="1" applyAlignment="1">
      <alignment horizontal="center" vertical="center"/>
    </xf>
    <xf numFmtId="0" fontId="39" fillId="0" borderId="36" xfId="0" applyFont="1" applyBorder="1" applyAlignment="1">
      <alignment vertical="center"/>
    </xf>
    <xf numFmtId="0" fontId="39" fillId="0" borderId="37" xfId="0" applyFont="1" applyBorder="1" applyAlignment="1">
      <alignment horizontal="justify"/>
    </xf>
    <xf numFmtId="49" fontId="15" fillId="0" borderId="6" xfId="0" applyNumberFormat="1" applyFont="1" applyBorder="1" applyAlignment="1">
      <alignment horizontal="left" vertical="top" wrapText="1"/>
    </xf>
    <xf numFmtId="0" fontId="15" fillId="3" borderId="0" xfId="0" applyFont="1" applyFill="1" applyBorder="1" applyAlignment="1">
      <alignment horizontal="center" vertical="top" wrapText="1"/>
    </xf>
    <xf numFmtId="0" fontId="15" fillId="16" borderId="12" xfId="0" applyFont="1" applyFill="1" applyBorder="1" applyAlignment="1">
      <alignment horizontal="center" vertical="top" wrapText="1"/>
    </xf>
    <xf numFmtId="0" fontId="15" fillId="16" borderId="5" xfId="0" applyFont="1" applyFill="1" applyBorder="1" applyAlignment="1">
      <alignment horizontal="center" vertical="top" wrapText="1"/>
    </xf>
    <xf numFmtId="0" fontId="15" fillId="3" borderId="12"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14" xfId="0" applyFont="1" applyFill="1" applyBorder="1" applyAlignment="1">
      <alignment horizontal="center" vertical="top" wrapText="1"/>
    </xf>
    <xf numFmtId="0" fontId="15" fillId="3" borderId="15" xfId="0" applyFont="1" applyFill="1" applyBorder="1" applyAlignment="1">
      <alignment horizontal="center" vertical="top" wrapText="1"/>
    </xf>
    <xf numFmtId="0" fontId="15" fillId="16" borderId="6" xfId="0" applyFont="1" applyFill="1" applyBorder="1" applyAlignment="1">
      <alignment horizontal="left" vertical="top" wrapText="1"/>
    </xf>
    <xf numFmtId="0" fontId="15" fillId="16" borderId="14" xfId="0" applyFont="1" applyFill="1" applyBorder="1" applyAlignment="1">
      <alignment vertical="top" wrapText="1"/>
    </xf>
    <xf numFmtId="0" fontId="15" fillId="16" borderId="15"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43" xfId="0" applyFont="1" applyFill="1" applyBorder="1" applyAlignment="1">
      <alignment horizontal="center" vertical="top" wrapText="1"/>
    </xf>
    <xf numFmtId="0" fontId="15" fillId="3" borderId="44" xfId="0" applyFont="1" applyFill="1" applyBorder="1" applyAlignment="1">
      <alignment horizontal="center" vertical="top" wrapText="1"/>
    </xf>
    <xf numFmtId="0" fontId="15" fillId="3" borderId="45" xfId="0" applyFont="1" applyFill="1" applyBorder="1" applyAlignment="1">
      <alignment horizontal="center" vertical="top" wrapText="1"/>
    </xf>
    <xf numFmtId="0" fontId="15" fillId="0" borderId="6" xfId="0" applyFont="1" applyBorder="1" applyAlignment="1">
      <alignment horizontal="center" vertical="center" wrapText="1"/>
    </xf>
    <xf numFmtId="0" fontId="15" fillId="16"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5" fillId="3" borderId="3"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1" fontId="15" fillId="3" borderId="4" xfId="0" applyNumberFormat="1" applyFont="1" applyFill="1" applyBorder="1" applyAlignment="1">
      <alignment horizontal="center" vertical="top" wrapText="1"/>
    </xf>
    <xf numFmtId="0" fontId="15" fillId="0" borderId="6" xfId="0" applyFont="1" applyFill="1" applyBorder="1" applyAlignment="1">
      <alignment horizontal="center" vertical="top" wrapText="1"/>
    </xf>
    <xf numFmtId="0" fontId="44" fillId="16" borderId="21" xfId="0" applyFont="1" applyFill="1" applyBorder="1" applyAlignment="1">
      <alignment horizontal="center"/>
    </xf>
    <xf numFmtId="0" fontId="44" fillId="16" borderId="22" xfId="0" applyFont="1" applyFill="1" applyBorder="1" applyAlignment="1">
      <alignment horizontal="center"/>
    </xf>
    <xf numFmtId="0" fontId="44" fillId="16" borderId="12" xfId="0" applyFont="1" applyFill="1" applyBorder="1" applyAlignment="1">
      <alignment horizontal="center" vertical="top" wrapText="1"/>
    </xf>
    <xf numFmtId="0" fontId="44" fillId="16" borderId="21" xfId="0" applyFont="1" applyFill="1" applyBorder="1" applyAlignment="1">
      <alignment horizontal="center" vertical="top" wrapText="1"/>
    </xf>
    <xf numFmtId="165" fontId="31" fillId="0" borderId="16" xfId="1" applyNumberFormat="1" applyFont="1" applyBorder="1" applyAlignment="1">
      <alignment horizontal="center" vertical="center" wrapText="1"/>
    </xf>
    <xf numFmtId="1" fontId="15" fillId="3" borderId="0" xfId="0" applyNumberFormat="1" applyFont="1" applyFill="1" applyBorder="1" applyAlignment="1">
      <alignment horizontal="center" vertical="top" wrapText="1"/>
    </xf>
    <xf numFmtId="1" fontId="15" fillId="3" borderId="12" xfId="0" applyNumberFormat="1" applyFont="1" applyFill="1" applyBorder="1" applyAlignment="1">
      <alignment horizontal="center" vertical="top" wrapText="1"/>
    </xf>
    <xf numFmtId="9" fontId="15" fillId="3" borderId="12" xfId="0" applyNumberFormat="1" applyFont="1" applyFill="1" applyBorder="1" applyAlignment="1">
      <alignment horizontal="center" vertical="center" wrapText="1"/>
    </xf>
    <xf numFmtId="0" fontId="15" fillId="16" borderId="2" xfId="0" applyFont="1" applyFill="1" applyBorder="1" applyAlignment="1">
      <alignment horizontal="center" vertical="top" wrapText="1"/>
    </xf>
    <xf numFmtId="0" fontId="15" fillId="3" borderId="54" xfId="0" applyFont="1" applyFill="1" applyBorder="1" applyAlignment="1">
      <alignment horizontal="center" vertical="top" wrapText="1"/>
    </xf>
    <xf numFmtId="0" fontId="15" fillId="16" borderId="21" xfId="0" applyFont="1" applyFill="1" applyBorder="1" applyAlignment="1">
      <alignment horizontal="center" vertical="top" wrapText="1"/>
    </xf>
    <xf numFmtId="0" fontId="15" fillId="16" borderId="22" xfId="0" applyFont="1" applyFill="1" applyBorder="1" applyAlignment="1">
      <alignment horizontal="center" vertical="top" wrapText="1"/>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6" fillId="0" borderId="12" xfId="0" applyFont="1" applyBorder="1"/>
    <xf numFmtId="165" fontId="31" fillId="0" borderId="0" xfId="1" applyNumberFormat="1" applyFont="1" applyBorder="1" applyAlignment="1">
      <alignment horizontal="center" vertical="center" wrapText="1"/>
    </xf>
    <xf numFmtId="0" fontId="15" fillId="16" borderId="0" xfId="0" applyFont="1" applyFill="1" applyBorder="1" applyAlignment="1">
      <alignment vertical="top" wrapText="1"/>
    </xf>
    <xf numFmtId="0" fontId="15" fillId="0" borderId="0" xfId="0" applyFont="1" applyBorder="1" applyAlignment="1">
      <alignment vertical="top" wrapText="1"/>
    </xf>
    <xf numFmtId="164" fontId="10" fillId="9" borderId="0" xfId="2" applyNumberFormat="1" applyFont="1" applyFill="1" applyAlignment="1">
      <alignment horizontal="justify" vertical="top"/>
    </xf>
    <xf numFmtId="0" fontId="10" fillId="9" borderId="0" xfId="4" applyFont="1" applyFill="1" applyAlignment="1">
      <alignment horizontal="justify" vertical="top"/>
    </xf>
    <xf numFmtId="0" fontId="0" fillId="9" borderId="0" xfId="0" applyFill="1" applyAlignment="1">
      <alignment vertical="top"/>
    </xf>
    <xf numFmtId="0" fontId="19" fillId="9" borderId="0" xfId="0" applyFont="1" applyFill="1" applyAlignment="1">
      <alignment horizontal="justify"/>
    </xf>
    <xf numFmtId="1" fontId="15" fillId="3" borderId="3" xfId="7" applyNumberFormat="1" applyFont="1" applyFill="1" applyBorder="1" applyAlignment="1">
      <alignment horizontal="center" vertical="top" wrapText="1"/>
    </xf>
    <xf numFmtId="1" fontId="15" fillId="3" borderId="4" xfId="7" applyNumberFormat="1" applyFont="1" applyFill="1" applyBorder="1" applyAlignment="1">
      <alignment horizontal="center" vertical="top" wrapText="1"/>
    </xf>
    <xf numFmtId="1" fontId="15" fillId="3" borderId="4" xfId="6" applyNumberFormat="1" applyFont="1" applyFill="1" applyBorder="1" applyAlignment="1">
      <alignment horizontal="center" vertical="top" wrapText="1"/>
    </xf>
    <xf numFmtId="165" fontId="31" fillId="0" borderId="16" xfId="1" applyNumberFormat="1" applyFont="1" applyBorder="1" applyAlignment="1">
      <alignment horizontal="center" wrapText="1"/>
    </xf>
    <xf numFmtId="165" fontId="31" fillId="0" borderId="13" xfId="1" applyNumberFormat="1" applyFont="1" applyBorder="1" applyAlignment="1">
      <alignment horizontal="center" wrapText="1"/>
    </xf>
    <xf numFmtId="165" fontId="31" fillId="0" borderId="19" xfId="1" applyNumberFormat="1" applyFont="1" applyBorder="1" applyAlignment="1">
      <alignment horizontal="center" wrapText="1"/>
    </xf>
    <xf numFmtId="165" fontId="31" fillId="0" borderId="17" xfId="1" applyNumberFormat="1" applyFont="1" applyBorder="1" applyAlignment="1">
      <alignment horizontal="center" wrapText="1"/>
    </xf>
    <xf numFmtId="165" fontId="31" fillId="0" borderId="18" xfId="1" applyNumberFormat="1" applyFont="1" applyBorder="1" applyAlignment="1">
      <alignment horizontal="center" wrapText="1"/>
    </xf>
    <xf numFmtId="165" fontId="31" fillId="0" borderId="20" xfId="1" applyNumberFormat="1" applyFont="1" applyBorder="1" applyAlignment="1">
      <alignment horizontal="center" wrapText="1"/>
    </xf>
    <xf numFmtId="165" fontId="40" fillId="0" borderId="53" xfId="1" applyNumberFormat="1" applyFont="1" applyBorder="1" applyAlignment="1">
      <alignment horizontal="center" wrapText="1"/>
    </xf>
    <xf numFmtId="165" fontId="40" fillId="0" borderId="48" xfId="1" applyNumberFormat="1" applyFont="1" applyBorder="1" applyAlignment="1">
      <alignment horizontal="center" wrapText="1"/>
    </xf>
    <xf numFmtId="165" fontId="16" fillId="0" borderId="47" xfId="1" applyNumberFormat="1" applyFont="1" applyBorder="1" applyAlignment="1">
      <alignment horizontal="center" wrapText="1"/>
    </xf>
    <xf numFmtId="165" fontId="31" fillId="0" borderId="16" xfId="1" applyNumberFormat="1" applyFont="1" applyFill="1" applyBorder="1" applyAlignment="1">
      <alignment horizontal="center" wrapText="1"/>
    </xf>
    <xf numFmtId="165" fontId="31" fillId="0" borderId="13" xfId="1" applyNumberFormat="1" applyFont="1" applyFill="1" applyBorder="1" applyAlignment="1">
      <alignment horizontal="center" wrapText="1"/>
    </xf>
    <xf numFmtId="165" fontId="31" fillId="0" borderId="19" xfId="1" applyNumberFormat="1" applyFont="1" applyFill="1" applyBorder="1" applyAlignment="1">
      <alignment horizontal="center" wrapText="1"/>
    </xf>
    <xf numFmtId="0" fontId="0" fillId="0" borderId="0" xfId="0" applyFill="1"/>
    <xf numFmtId="165" fontId="31" fillId="0" borderId="52" xfId="1" applyNumberFormat="1" applyFont="1" applyBorder="1" applyAlignment="1">
      <alignment horizontal="center" wrapText="1"/>
    </xf>
    <xf numFmtId="0" fontId="31" fillId="0" borderId="10" xfId="0" applyFont="1" applyBorder="1" applyAlignment="1">
      <alignment horizontal="center" vertical="top" wrapText="1"/>
    </xf>
    <xf numFmtId="0" fontId="31" fillId="0" borderId="10" xfId="0" applyFont="1" applyFill="1" applyBorder="1" applyAlignment="1">
      <alignment horizontal="center" vertical="top" wrapText="1"/>
    </xf>
    <xf numFmtId="0" fontId="31" fillId="0" borderId="31" xfId="0" applyFont="1" applyBorder="1" applyAlignment="1">
      <alignment horizontal="center" vertical="top" wrapText="1"/>
    </xf>
    <xf numFmtId="0" fontId="44" fillId="0" borderId="1" xfId="0" applyFont="1" applyBorder="1" applyAlignment="1">
      <alignment horizontal="right" vertical="center"/>
    </xf>
    <xf numFmtId="0" fontId="44" fillId="0" borderId="23" xfId="0" applyFont="1" applyBorder="1" applyAlignment="1">
      <alignment horizontal="right" vertical="center"/>
    </xf>
    <xf numFmtId="0" fontId="44" fillId="0" borderId="4" xfId="0" applyFont="1" applyBorder="1" applyAlignment="1">
      <alignment horizontal="right" vertical="center"/>
    </xf>
    <xf numFmtId="0" fontId="31" fillId="0" borderId="16"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31" fillId="20" borderId="16" xfId="0" applyFont="1" applyFill="1" applyBorder="1" applyAlignment="1">
      <alignment horizontal="center" vertical="center" wrapText="1"/>
    </xf>
    <xf numFmtId="0" fontId="31" fillId="20" borderId="13" xfId="0" applyFont="1" applyFill="1" applyBorder="1" applyAlignment="1">
      <alignment horizontal="center" vertical="center" wrapText="1"/>
    </xf>
    <xf numFmtId="0" fontId="31" fillId="20" borderId="19" xfId="0" applyFont="1" applyFill="1" applyBorder="1" applyAlignment="1">
      <alignment horizontal="center" vertical="center" wrapText="1"/>
    </xf>
    <xf numFmtId="0" fontId="31" fillId="0" borderId="16" xfId="0" applyFont="1" applyFill="1" applyBorder="1" applyAlignment="1">
      <alignment horizontal="center" wrapText="1"/>
    </xf>
    <xf numFmtId="0" fontId="31" fillId="0" borderId="13" xfId="0" applyFont="1" applyFill="1" applyBorder="1" applyAlignment="1">
      <alignment horizontal="center" wrapText="1"/>
    </xf>
    <xf numFmtId="0" fontId="31" fillId="0" borderId="19" xfId="0" applyFont="1" applyFill="1" applyBorder="1" applyAlignment="1">
      <alignment horizontal="center" wrapText="1"/>
    </xf>
    <xf numFmtId="0" fontId="31" fillId="0" borderId="16" xfId="0" applyFont="1" applyBorder="1" applyAlignment="1">
      <alignment horizontal="center" wrapText="1"/>
    </xf>
    <xf numFmtId="0" fontId="31" fillId="0" borderId="13" xfId="0" applyFont="1" applyBorder="1" applyAlignment="1">
      <alignment horizontal="center" wrapText="1"/>
    </xf>
    <xf numFmtId="0" fontId="31" fillId="0" borderId="19" xfId="0" applyFont="1" applyBorder="1" applyAlignment="1">
      <alignment horizontal="center" wrapText="1"/>
    </xf>
    <xf numFmtId="0" fontId="31" fillId="20" borderId="16" xfId="0" applyFont="1" applyFill="1" applyBorder="1" applyAlignment="1">
      <alignment horizontal="center" wrapText="1"/>
    </xf>
    <xf numFmtId="0" fontId="31" fillId="20" borderId="13" xfId="0" applyFont="1" applyFill="1" applyBorder="1" applyAlignment="1">
      <alignment horizontal="center" wrapText="1"/>
    </xf>
    <xf numFmtId="0" fontId="31" fillId="20" borderId="19" xfId="0" applyFont="1" applyFill="1" applyBorder="1" applyAlignment="1">
      <alignment horizontal="center" wrapText="1"/>
    </xf>
    <xf numFmtId="0" fontId="31" fillId="19" borderId="17" xfId="0" applyFont="1" applyFill="1" applyBorder="1" applyAlignment="1">
      <alignment horizontal="center" wrapText="1"/>
    </xf>
    <xf numFmtId="0" fontId="31" fillId="19" borderId="18" xfId="0" applyFont="1" applyFill="1" applyBorder="1" applyAlignment="1">
      <alignment horizontal="center" wrapText="1"/>
    </xf>
    <xf numFmtId="0" fontId="31" fillId="19" borderId="20" xfId="0" applyFont="1" applyFill="1" applyBorder="1" applyAlignment="1">
      <alignment horizontal="center" wrapText="1"/>
    </xf>
    <xf numFmtId="0" fontId="31" fillId="19" borderId="16" xfId="0" applyFont="1" applyFill="1" applyBorder="1" applyAlignment="1">
      <alignment horizontal="center" wrapText="1"/>
    </xf>
    <xf numFmtId="0" fontId="31" fillId="19" borderId="13" xfId="0" applyFont="1" applyFill="1" applyBorder="1" applyAlignment="1">
      <alignment horizontal="center" wrapText="1"/>
    </xf>
    <xf numFmtId="0" fontId="31" fillId="19" borderId="19" xfId="0" applyFont="1" applyFill="1" applyBorder="1" applyAlignment="1">
      <alignment horizontal="center" wrapText="1"/>
    </xf>
    <xf numFmtId="0" fontId="43" fillId="15" borderId="6" xfId="0" applyFont="1" applyFill="1" applyBorder="1" applyAlignment="1">
      <alignment vertical="top" wrapText="1"/>
    </xf>
    <xf numFmtId="0" fontId="43" fillId="15" borderId="8" xfId="0" applyFont="1" applyFill="1" applyBorder="1" applyAlignment="1">
      <alignment vertical="top"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34" fillId="15" borderId="5"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15" fillId="19" borderId="6" xfId="0" applyFont="1" applyFill="1" applyBorder="1" applyAlignment="1">
      <alignment horizontal="left" vertical="top" wrapText="1"/>
    </xf>
    <xf numFmtId="0" fontId="15" fillId="19" borderId="8" xfId="0" applyFont="1" applyFill="1" applyBorder="1" applyAlignment="1">
      <alignment horizontal="left" vertical="top" wrapText="1"/>
    </xf>
    <xf numFmtId="0" fontId="15" fillId="19" borderId="5" xfId="0" applyFont="1" applyFill="1" applyBorder="1" applyAlignment="1">
      <alignment horizontal="left" vertical="top" wrapText="1"/>
    </xf>
    <xf numFmtId="0" fontId="15" fillId="0" borderId="7" xfId="0" applyFont="1" applyBorder="1" applyAlignment="1">
      <alignment horizontal="justify" vertical="top" wrapText="1"/>
    </xf>
    <xf numFmtId="0" fontId="15" fillId="0" borderId="27" xfId="0" applyFont="1" applyBorder="1" applyAlignment="1">
      <alignment horizontal="justify" vertical="top" wrapText="1"/>
    </xf>
    <xf numFmtId="0" fontId="15" fillId="0" borderId="22" xfId="0" applyFont="1" applyBorder="1" applyAlignment="1">
      <alignment horizontal="justify" vertical="top" wrapText="1"/>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top" wrapText="1"/>
    </xf>
    <xf numFmtId="0" fontId="15" fillId="0" borderId="27" xfId="0" applyFont="1" applyBorder="1" applyAlignment="1">
      <alignment horizontal="left" vertical="top" wrapText="1"/>
    </xf>
    <xf numFmtId="0" fontId="15" fillId="0" borderId="22" xfId="0" applyFont="1" applyBorder="1" applyAlignment="1">
      <alignment horizontal="left" vertical="top" wrapText="1"/>
    </xf>
    <xf numFmtId="0" fontId="15" fillId="0" borderId="1" xfId="0" applyFont="1" applyBorder="1" applyAlignment="1">
      <alignment horizontal="justify" vertical="top" wrapText="1"/>
    </xf>
    <xf numFmtId="0" fontId="15" fillId="0" borderId="23" xfId="0" applyFont="1" applyBorder="1" applyAlignment="1">
      <alignment horizontal="justify" vertical="top" wrapText="1"/>
    </xf>
    <xf numFmtId="0" fontId="15" fillId="0" borderId="4" xfId="0" applyFont="1" applyBorder="1" applyAlignment="1">
      <alignment horizontal="justify" vertical="top" wrapText="1"/>
    </xf>
    <xf numFmtId="0" fontId="15" fillId="0" borderId="6" xfId="0" applyFont="1" applyFill="1" applyBorder="1" applyAlignment="1">
      <alignment vertical="top" wrapText="1"/>
    </xf>
    <xf numFmtId="0" fontId="15" fillId="0" borderId="8" xfId="0" applyFont="1" applyFill="1" applyBorder="1" applyAlignment="1">
      <alignment vertical="top" wrapText="1"/>
    </xf>
    <xf numFmtId="0" fontId="15" fillId="0" borderId="5" xfId="0" applyFont="1" applyFill="1" applyBorder="1" applyAlignment="1">
      <alignment vertical="top" wrapText="1"/>
    </xf>
    <xf numFmtId="0" fontId="15"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6" xfId="0" applyFont="1" applyFill="1" applyBorder="1" applyAlignment="1">
      <alignment vertical="center" wrapText="1"/>
    </xf>
    <xf numFmtId="0" fontId="15" fillId="0" borderId="8" xfId="0" applyFont="1" applyFill="1" applyBorder="1" applyAlignment="1">
      <alignment vertical="center" wrapText="1"/>
    </xf>
    <xf numFmtId="0" fontId="15" fillId="0" borderId="5" xfId="0" applyFont="1" applyFill="1" applyBorder="1" applyAlignment="1">
      <alignment vertical="center" wrapText="1"/>
    </xf>
    <xf numFmtId="0" fontId="42" fillId="0" borderId="1" xfId="0" applyFont="1" applyBorder="1" applyAlignment="1">
      <alignment horizontal="left" vertical="top" wrapText="1"/>
    </xf>
    <xf numFmtId="0" fontId="42" fillId="0" borderId="23" xfId="0" applyFont="1" applyBorder="1" applyAlignment="1">
      <alignment horizontal="left" vertical="top" wrapText="1"/>
    </xf>
    <xf numFmtId="0" fontId="42" fillId="0" borderId="4" xfId="0" applyFont="1" applyBorder="1" applyAlignment="1">
      <alignment horizontal="left" vertical="top" wrapText="1"/>
    </xf>
    <xf numFmtId="0" fontId="41" fillId="0" borderId="1" xfId="0" applyFont="1" applyBorder="1" applyAlignment="1">
      <alignment horizontal="left" vertical="top" wrapText="1"/>
    </xf>
    <xf numFmtId="0" fontId="41" fillId="0" borderId="23" xfId="0" applyFont="1" applyBorder="1" applyAlignment="1">
      <alignment horizontal="left" vertical="top" wrapText="1"/>
    </xf>
    <xf numFmtId="0" fontId="41" fillId="0" borderId="4" xfId="0"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34" fillId="15" borderId="1" xfId="0" applyFont="1" applyFill="1" applyBorder="1" applyAlignment="1">
      <alignment vertical="top" wrapText="1"/>
    </xf>
    <xf numFmtId="0" fontId="34" fillId="15" borderId="23" xfId="0" applyFont="1" applyFill="1" applyBorder="1" applyAlignment="1">
      <alignment vertical="top" wrapText="1"/>
    </xf>
    <xf numFmtId="0" fontId="34" fillId="15" borderId="4" xfId="0" applyFont="1" applyFill="1" applyBorder="1" applyAlignment="1">
      <alignment vertical="top" wrapText="1"/>
    </xf>
    <xf numFmtId="0" fontId="15" fillId="9" borderId="6" xfId="0" applyFont="1" applyFill="1" applyBorder="1" applyAlignment="1">
      <alignment vertical="center" wrapText="1"/>
    </xf>
    <xf numFmtId="0" fontId="15" fillId="9" borderId="8" xfId="0" applyFont="1" applyFill="1" applyBorder="1" applyAlignment="1">
      <alignment vertical="center" wrapText="1"/>
    </xf>
    <xf numFmtId="0" fontId="15" fillId="9" borderId="5" xfId="0" applyFont="1" applyFill="1" applyBorder="1" applyAlignment="1">
      <alignment vertical="center" wrapText="1"/>
    </xf>
    <xf numFmtId="0" fontId="34" fillId="15" borderId="13" xfId="0" applyFont="1" applyFill="1" applyBorder="1" applyAlignment="1">
      <alignment vertical="top" wrapText="1"/>
    </xf>
    <xf numFmtId="0" fontId="15" fillId="0" borderId="1" xfId="0" applyFont="1" applyBorder="1" applyAlignment="1">
      <alignment vertical="top" wrapText="1"/>
    </xf>
    <xf numFmtId="0" fontId="15" fillId="0" borderId="23" xfId="0" applyFont="1" applyBorder="1" applyAlignment="1">
      <alignment vertical="top" wrapText="1"/>
    </xf>
    <xf numFmtId="0" fontId="15" fillId="0" borderId="4" xfId="0" applyFont="1" applyBorder="1" applyAlignment="1">
      <alignment vertical="top" wrapText="1"/>
    </xf>
    <xf numFmtId="1" fontId="15" fillId="19" borderId="6" xfId="7" applyNumberFormat="1" applyFont="1" applyFill="1" applyBorder="1" applyAlignment="1">
      <alignment horizontal="left" vertical="top" wrapText="1"/>
    </xf>
    <xf numFmtId="1" fontId="15" fillId="19" borderId="8" xfId="7" applyNumberFormat="1" applyFont="1" applyFill="1" applyBorder="1" applyAlignment="1">
      <alignment horizontal="left" vertical="top" wrapText="1"/>
    </xf>
    <xf numFmtId="1" fontId="15" fillId="19" borderId="5" xfId="7" applyNumberFormat="1" applyFont="1" applyFill="1" applyBorder="1" applyAlignment="1">
      <alignment horizontal="left" vertical="top" wrapText="1"/>
    </xf>
    <xf numFmtId="9" fontId="15" fillId="19" borderId="6" xfId="0" applyNumberFormat="1" applyFont="1" applyFill="1" applyBorder="1" applyAlignment="1">
      <alignment horizontal="left" vertical="top" wrapText="1"/>
    </xf>
    <xf numFmtId="9" fontId="15" fillId="19" borderId="8" xfId="0" applyNumberFormat="1" applyFont="1" applyFill="1" applyBorder="1" applyAlignment="1">
      <alignment horizontal="left" vertical="top" wrapText="1"/>
    </xf>
    <xf numFmtId="9" fontId="15" fillId="19" borderId="5" xfId="0" applyNumberFormat="1" applyFont="1" applyFill="1" applyBorder="1" applyAlignment="1">
      <alignment horizontal="left" vertical="top" wrapText="1"/>
    </xf>
    <xf numFmtId="0" fontId="34" fillId="15" borderId="38" xfId="0" applyFont="1" applyFill="1" applyBorder="1" applyAlignment="1">
      <alignment vertical="top" wrapText="1"/>
    </xf>
    <xf numFmtId="0" fontId="34" fillId="15" borderId="10" xfId="0" applyFont="1" applyFill="1" applyBorder="1" applyAlignment="1">
      <alignment vertical="top" wrapText="1"/>
    </xf>
    <xf numFmtId="0" fontId="34" fillId="15" borderId="28" xfId="0" applyFont="1" applyFill="1" applyBorder="1" applyAlignment="1">
      <alignment vertical="top" wrapText="1"/>
    </xf>
    <xf numFmtId="0" fontId="15" fillId="0" borderId="25" xfId="0" applyFont="1" applyBorder="1" applyAlignment="1">
      <alignment vertical="top" wrapText="1"/>
    </xf>
    <xf numFmtId="0" fontId="15" fillId="0" borderId="46" xfId="0" applyFont="1" applyBorder="1" applyAlignment="1">
      <alignment vertical="top" wrapText="1"/>
    </xf>
    <xf numFmtId="0" fontId="15" fillId="0" borderId="26" xfId="0" applyFont="1" applyBorder="1" applyAlignment="1">
      <alignment vertical="top" wrapText="1"/>
    </xf>
    <xf numFmtId="1" fontId="15" fillId="0" borderId="6" xfId="0" applyNumberFormat="1" applyFont="1" applyBorder="1" applyAlignment="1">
      <alignment horizontal="left" vertical="top" wrapText="1"/>
    </xf>
    <xf numFmtId="1" fontId="15" fillId="0" borderId="8" xfId="0" applyNumberFormat="1" applyFont="1" applyBorder="1" applyAlignment="1">
      <alignment horizontal="left" vertical="top" wrapText="1"/>
    </xf>
    <xf numFmtId="1" fontId="15" fillId="0" borderId="5" xfId="0" applyNumberFormat="1" applyFont="1" applyBorder="1" applyAlignment="1">
      <alignment horizontal="left" vertical="top" wrapText="1"/>
    </xf>
    <xf numFmtId="0" fontId="33" fillId="0" borderId="0" xfId="0" applyFont="1" applyAlignment="1">
      <alignment horizontal="center" wrapText="1"/>
    </xf>
    <xf numFmtId="0" fontId="42" fillId="0" borderId="2" xfId="0" applyFont="1" applyBorder="1" applyAlignment="1">
      <alignment horizontal="left"/>
    </xf>
    <xf numFmtId="0" fontId="42" fillId="0" borderId="0" xfId="0" applyFont="1" applyBorder="1" applyAlignment="1">
      <alignment horizontal="left"/>
    </xf>
    <xf numFmtId="0" fontId="42" fillId="0" borderId="15" xfId="0" applyFont="1" applyBorder="1" applyAlignment="1">
      <alignment horizontal="left"/>
    </xf>
    <xf numFmtId="0" fontId="43" fillId="15" borderId="5" xfId="0" applyFont="1" applyFill="1" applyBorder="1" applyAlignment="1">
      <alignment vertical="top" wrapText="1"/>
    </xf>
    <xf numFmtId="0" fontId="37" fillId="14" borderId="40" xfId="0" applyFont="1" applyFill="1" applyBorder="1" applyAlignment="1">
      <alignment horizontal="left" vertical="center" wrapText="1"/>
    </xf>
    <xf numFmtId="0" fontId="37" fillId="14" borderId="42"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8" xfId="0" applyFont="1" applyFill="1" applyBorder="1" applyAlignment="1">
      <alignment horizontal="center"/>
    </xf>
    <xf numFmtId="0" fontId="29" fillId="8" borderId="10" xfId="0" applyFont="1" applyFill="1" applyBorder="1" applyAlignment="1">
      <alignment horizontal="center"/>
    </xf>
    <xf numFmtId="0" fontId="29" fillId="8" borderId="28" xfId="0" applyFont="1" applyFill="1" applyBorder="1" applyAlignment="1">
      <alignment horizontal="center"/>
    </xf>
    <xf numFmtId="0" fontId="29" fillId="8" borderId="36" xfId="0" applyFont="1" applyFill="1" applyBorder="1" applyAlignment="1">
      <alignment horizontal="center" vertical="center"/>
    </xf>
    <xf numFmtId="0" fontId="8" fillId="2" borderId="38" xfId="4" applyFont="1" applyFill="1" applyBorder="1" applyAlignment="1">
      <alignment horizontal="center" vertical="top"/>
    </xf>
    <xf numFmtId="0" fontId="8" fillId="2" borderId="28" xfId="4" applyFont="1" applyFill="1" applyBorder="1" applyAlignment="1">
      <alignment horizontal="center" vertical="top"/>
    </xf>
    <xf numFmtId="0" fontId="8" fillId="2" borderId="29" xfId="4" applyFont="1" applyFill="1" applyBorder="1" applyAlignment="1">
      <alignment horizontal="center" vertical="top"/>
    </xf>
    <xf numFmtId="0" fontId="8" fillId="2" borderId="24" xfId="4" applyFont="1" applyFill="1" applyBorder="1" applyAlignment="1">
      <alignment horizontal="center" vertical="top"/>
    </xf>
    <xf numFmtId="0" fontId="5" fillId="2" borderId="13" xfId="4" applyFont="1" applyFill="1" applyBorder="1" applyAlignment="1">
      <alignment horizontal="center"/>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0" borderId="33"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4"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7" fillId="0" borderId="36" xfId="4" applyFont="1" applyBorder="1" applyAlignment="1">
      <alignment wrapText="1"/>
    </xf>
    <xf numFmtId="0" fontId="6" fillId="0" borderId="36" xfId="4" applyFont="1" applyBorder="1" applyAlignment="1">
      <alignment wrapText="1"/>
    </xf>
    <xf numFmtId="0" fontId="6" fillId="0" borderId="37"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3"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7" xfId="0" applyFont="1" applyFill="1" applyBorder="1" applyAlignment="1">
      <alignment horizontal="center" vertical="top"/>
    </xf>
    <xf numFmtId="0" fontId="18" fillId="3" borderId="22" xfId="0" applyFont="1" applyFill="1" applyBorder="1" applyAlignment="1">
      <alignment horizontal="center" vertical="top"/>
    </xf>
    <xf numFmtId="0" fontId="18" fillId="3" borderId="1" xfId="0" applyFont="1" applyFill="1" applyBorder="1" applyAlignment="1">
      <alignment horizontal="center" vertical="top"/>
    </xf>
    <xf numFmtId="0" fontId="18" fillId="3" borderId="23"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7" xfId="0" applyFont="1" applyBorder="1" applyAlignment="1">
      <alignment vertical="top"/>
    </xf>
    <xf numFmtId="0" fontId="22" fillId="0" borderId="22"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xf numFmtId="0" fontId="31" fillId="9" borderId="49" xfId="0" applyFont="1" applyFill="1" applyBorder="1" applyAlignment="1">
      <alignment horizontal="center" wrapText="1"/>
    </xf>
    <xf numFmtId="0" fontId="31" fillId="9" borderId="50" xfId="0" applyFont="1" applyFill="1" applyBorder="1" applyAlignment="1">
      <alignment horizontal="center" wrapText="1"/>
    </xf>
    <xf numFmtId="0" fontId="31" fillId="9" borderId="51" xfId="0" applyFont="1" applyFill="1" applyBorder="1" applyAlignment="1">
      <alignment horizontal="center" wrapText="1"/>
    </xf>
    <xf numFmtId="0" fontId="31" fillId="9" borderId="55" xfId="0" applyFont="1" applyFill="1" applyBorder="1" applyAlignment="1">
      <alignment horizontal="center" vertical="top" wrapText="1"/>
    </xf>
    <xf numFmtId="165" fontId="31" fillId="9" borderId="49" xfId="1" applyNumberFormat="1" applyFont="1" applyFill="1" applyBorder="1" applyAlignment="1">
      <alignment horizontal="center" wrapText="1"/>
    </xf>
    <xf numFmtId="165" fontId="31" fillId="9" borderId="50" xfId="1" applyNumberFormat="1" applyFont="1" applyFill="1" applyBorder="1" applyAlignment="1">
      <alignment horizontal="center" wrapText="1"/>
    </xf>
    <xf numFmtId="165" fontId="31" fillId="9" borderId="51" xfId="1" applyNumberFormat="1" applyFont="1" applyFill="1" applyBorder="1" applyAlignment="1">
      <alignment horizontal="center" wrapText="1"/>
    </xf>
    <xf numFmtId="165" fontId="31" fillId="9" borderId="52" xfId="1" applyNumberFormat="1" applyFont="1" applyFill="1" applyBorder="1" applyAlignment="1">
      <alignment horizontal="center" wrapText="1"/>
    </xf>
    <xf numFmtId="0" fontId="31" fillId="9" borderId="16" xfId="0" applyFont="1" applyFill="1" applyBorder="1" applyAlignment="1">
      <alignment horizontal="center" wrapText="1"/>
    </xf>
    <xf numFmtId="0" fontId="31" fillId="9" borderId="13" xfId="0" applyFont="1" applyFill="1" applyBorder="1" applyAlignment="1">
      <alignment horizontal="center" wrapText="1"/>
    </xf>
    <xf numFmtId="0" fontId="31" fillId="9" borderId="19" xfId="0" applyFont="1" applyFill="1" applyBorder="1" applyAlignment="1">
      <alignment horizontal="center" wrapText="1"/>
    </xf>
    <xf numFmtId="0" fontId="31" fillId="9" borderId="36" xfId="0" applyFont="1" applyFill="1" applyBorder="1" applyAlignment="1">
      <alignment horizontal="center" vertical="top" wrapText="1"/>
    </xf>
    <xf numFmtId="165" fontId="31" fillId="9" borderId="16" xfId="1" applyNumberFormat="1" applyFont="1" applyFill="1" applyBorder="1" applyAlignment="1">
      <alignment horizontal="center" wrapText="1"/>
    </xf>
    <xf numFmtId="165" fontId="31" fillId="9" borderId="13" xfId="1" applyNumberFormat="1" applyFont="1" applyFill="1" applyBorder="1" applyAlignment="1">
      <alignment horizontal="center" wrapText="1"/>
    </xf>
    <xf numFmtId="165" fontId="31" fillId="9" borderId="19" xfId="1" applyNumberFormat="1" applyFont="1" applyFill="1" applyBorder="1" applyAlignment="1">
      <alignment horizontal="center" wrapText="1"/>
    </xf>
    <xf numFmtId="0" fontId="31" fillId="0" borderId="9" xfId="0" applyFont="1" applyFill="1" applyBorder="1" applyAlignment="1">
      <alignment horizontal="center" wrapText="1"/>
    </xf>
    <xf numFmtId="0" fontId="31" fillId="0" borderId="10" xfId="0" applyFont="1" applyFill="1" applyBorder="1" applyAlignment="1">
      <alignment horizontal="center" wrapText="1"/>
    </xf>
    <xf numFmtId="0" fontId="31" fillId="0" borderId="11" xfId="0" applyFont="1" applyFill="1" applyBorder="1" applyAlignment="1">
      <alignment horizontal="center" wrapText="1"/>
    </xf>
  </cellXfs>
  <cellStyles count="8">
    <cellStyle name="Millares" xfId="1" builtinId="3"/>
    <cellStyle name="Millares 2" xfId="2"/>
    <cellStyle name="Moneda" xfId="6" builtinId="4"/>
    <cellStyle name="Normal" xfId="0" builtinId="0"/>
    <cellStyle name="Normal 2" xfId="3"/>
    <cellStyle name="Normal_COG 2010" xfId="4"/>
    <cellStyle name="Normal_COG 2010 2" xfId="5"/>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1"/>
  <sheetViews>
    <sheetView showGridLines="0" tabSelected="1" topLeftCell="A456" zoomScale="90" zoomScaleNormal="90" workbookViewId="0">
      <selection activeCell="A466" sqref="A466:E468"/>
    </sheetView>
  </sheetViews>
  <sheetFormatPr baseColWidth="10" defaultRowHeight="15"/>
  <cols>
    <col min="1" max="1" width="11.85546875" customWidth="1"/>
    <col min="2" max="2" width="10.28515625" bestFit="1" customWidth="1"/>
    <col min="3" max="3" width="8.7109375" customWidth="1"/>
    <col min="4" max="4" width="8.140625" bestFit="1" customWidth="1"/>
    <col min="5" max="5" width="24.7109375" customWidth="1"/>
    <col min="6" max="6" width="7.28515625" customWidth="1"/>
    <col min="7" max="7" width="13.85546875" customWidth="1"/>
    <col min="8" max="8" width="15.7109375" bestFit="1" customWidth="1"/>
    <col min="9" max="9" width="14.85546875" customWidth="1"/>
    <col min="10" max="10" width="15.5703125" customWidth="1"/>
    <col min="11" max="11" width="15" customWidth="1"/>
    <col min="12" max="12" width="14" customWidth="1"/>
    <col min="13" max="13" width="15" customWidth="1"/>
    <col min="14" max="14" width="14.28515625" bestFit="1" customWidth="1"/>
    <col min="15" max="15" width="13.5703125" customWidth="1"/>
    <col min="16" max="16" width="15.5703125" customWidth="1"/>
    <col min="17" max="17" width="14" customWidth="1"/>
    <col min="18" max="18" width="14.28515625" bestFit="1" customWidth="1"/>
    <col min="19" max="19" width="14" bestFit="1" customWidth="1"/>
    <col min="20" max="20" width="6.7109375" customWidth="1"/>
  </cols>
  <sheetData>
    <row r="1" spans="2:22" hidden="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24.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360" t="s">
        <v>2418</v>
      </c>
      <c r="B115" s="360"/>
      <c r="C115" s="360"/>
      <c r="D115" s="360"/>
      <c r="E115" s="360"/>
      <c r="F115" s="360"/>
      <c r="G115" s="360"/>
      <c r="H115" s="360"/>
      <c r="I115" s="360"/>
      <c r="J115" s="360"/>
      <c r="K115" s="360"/>
      <c r="L115" s="360"/>
      <c r="M115" s="360"/>
    </row>
    <row r="116" spans="1:13" ht="16.5" thickBot="1">
      <c r="A116" s="1"/>
    </row>
    <row r="117" spans="1:13" ht="16.149999999999999" customHeight="1" thickBot="1">
      <c r="A117" s="284" t="s">
        <v>460</v>
      </c>
      <c r="B117" s="285"/>
      <c r="C117" s="285"/>
      <c r="D117" s="285"/>
      <c r="E117" s="285"/>
      <c r="F117" s="285"/>
      <c r="G117" s="285"/>
      <c r="H117" s="285"/>
      <c r="I117" s="285"/>
      <c r="J117" s="285"/>
      <c r="K117" s="285"/>
      <c r="L117" s="285"/>
      <c r="M117" s="286"/>
    </row>
    <row r="118" spans="1:13" ht="16.5" thickBot="1">
      <c r="A118" s="148" t="s">
        <v>461</v>
      </c>
      <c r="B118" s="13">
        <v>1</v>
      </c>
      <c r="C118" s="287" t="str">
        <f>IF(B118="","",VLOOKUP(B118,A,2,0))</f>
        <v>GOBIERNO</v>
      </c>
      <c r="D118" s="288"/>
      <c r="E118" s="288"/>
      <c r="F118" s="288"/>
      <c r="G118" s="288"/>
      <c r="H118" s="288"/>
      <c r="I118" s="288"/>
      <c r="J118" s="288"/>
      <c r="K118" s="288"/>
      <c r="L118" s="288"/>
      <c r="M118" s="289"/>
    </row>
    <row r="119" spans="1:13" ht="16.5" thickBot="1">
      <c r="A119" s="148" t="s">
        <v>463</v>
      </c>
      <c r="B119" s="13">
        <v>1.7</v>
      </c>
      <c r="C119" s="287" t="str">
        <f>IF(B119="","",VLOOKUP(B119,funcion,2,0))</f>
        <v>ASUNTOS DE ORDEN PUBLICO Y DE SEGURIDAD INTERIOR</v>
      </c>
      <c r="D119" s="288"/>
      <c r="E119" s="288"/>
      <c r="F119" s="288"/>
      <c r="G119" s="288"/>
      <c r="H119" s="288"/>
      <c r="I119" s="288"/>
      <c r="J119" s="288"/>
      <c r="K119" s="288"/>
      <c r="L119" s="288"/>
      <c r="M119" s="289"/>
    </row>
    <row r="120" spans="1:13" ht="16.5" thickBot="1">
      <c r="A120" s="148" t="s">
        <v>464</v>
      </c>
      <c r="B120" s="13" t="s">
        <v>1591</v>
      </c>
      <c r="C120" s="287" t="s">
        <v>2295</v>
      </c>
      <c r="D120" s="288"/>
      <c r="E120" s="288"/>
      <c r="F120" s="288"/>
      <c r="G120" s="288"/>
      <c r="H120" s="288"/>
      <c r="I120" s="288"/>
      <c r="J120" s="288"/>
      <c r="K120" s="288"/>
      <c r="L120" s="288"/>
      <c r="M120" s="289"/>
    </row>
    <row r="121" spans="1:13" ht="15.75" thickBot="1">
      <c r="A121" s="2" t="s">
        <v>1917</v>
      </c>
    </row>
    <row r="122" spans="1:13" ht="16.149999999999999" customHeight="1" thickBot="1">
      <c r="A122" s="284" t="s">
        <v>465</v>
      </c>
      <c r="B122" s="285"/>
      <c r="C122" s="285"/>
      <c r="D122" s="285"/>
      <c r="E122" s="285"/>
      <c r="F122" s="285"/>
      <c r="G122" s="285"/>
      <c r="H122" s="285"/>
      <c r="I122" s="285"/>
      <c r="J122" s="285"/>
      <c r="K122" s="285"/>
      <c r="L122" s="285"/>
      <c r="M122" s="286"/>
    </row>
    <row r="123" spans="1:13" ht="16.5" thickBot="1">
      <c r="A123" s="148" t="s">
        <v>466</v>
      </c>
      <c r="B123" s="13"/>
      <c r="C123" s="287"/>
      <c r="D123" s="288"/>
      <c r="E123" s="288"/>
      <c r="F123" s="288"/>
      <c r="G123" s="288"/>
      <c r="H123" s="288"/>
      <c r="I123" s="288"/>
      <c r="J123" s="288"/>
      <c r="K123" s="288"/>
      <c r="L123" s="288"/>
      <c r="M123" s="289"/>
    </row>
    <row r="124" spans="1:13" ht="16.5" thickBot="1">
      <c r="A124" s="148" t="s">
        <v>467</v>
      </c>
      <c r="B124" s="13"/>
      <c r="C124" s="287"/>
      <c r="D124" s="288"/>
      <c r="E124" s="288"/>
      <c r="F124" s="288"/>
      <c r="G124" s="288"/>
      <c r="H124" s="288"/>
      <c r="I124" s="288"/>
      <c r="J124" s="288"/>
      <c r="K124" s="288"/>
      <c r="L124" s="288"/>
      <c r="M124" s="289"/>
    </row>
    <row r="125" spans="1:13" ht="16.5" thickBot="1">
      <c r="A125" s="148" t="s">
        <v>1920</v>
      </c>
      <c r="B125" s="13">
        <v>5</v>
      </c>
      <c r="C125" s="287" t="s">
        <v>2419</v>
      </c>
      <c r="D125" s="288"/>
      <c r="E125" s="288"/>
      <c r="F125" s="288"/>
      <c r="G125" s="288"/>
      <c r="H125" s="288"/>
      <c r="I125" s="288"/>
      <c r="J125" s="288"/>
      <c r="K125" s="288"/>
      <c r="L125" s="288"/>
      <c r="M125" s="289"/>
    </row>
    <row r="126" spans="1:13" ht="33.75" customHeight="1" thickBot="1">
      <c r="A126" s="149" t="s">
        <v>469</v>
      </c>
      <c r="B126" s="226"/>
      <c r="C126" s="287" t="s">
        <v>2420</v>
      </c>
      <c r="D126" s="288"/>
      <c r="E126" s="288"/>
      <c r="F126" s="288"/>
      <c r="G126" s="288"/>
      <c r="H126" s="288"/>
      <c r="I126" s="288"/>
      <c r="J126" s="288"/>
      <c r="K126" s="288"/>
      <c r="L126" s="288"/>
      <c r="M126" s="289"/>
    </row>
    <row r="127" spans="1:13" ht="15.75" thickBot="1">
      <c r="A127" s="2" t="s">
        <v>468</v>
      </c>
    </row>
    <row r="128" spans="1:13" ht="16.149999999999999" customHeight="1" thickBot="1">
      <c r="A128" s="284" t="s">
        <v>1921</v>
      </c>
      <c r="B128" s="285"/>
      <c r="C128" s="285"/>
      <c r="D128" s="285"/>
      <c r="E128" s="285"/>
      <c r="F128" s="285"/>
      <c r="G128" s="285"/>
      <c r="H128" s="285"/>
      <c r="I128" s="285"/>
      <c r="J128" s="285"/>
      <c r="K128" s="285"/>
      <c r="L128" s="285"/>
      <c r="M128" s="286"/>
    </row>
    <row r="129" spans="1:13" ht="16.5" thickBot="1">
      <c r="A129" s="149" t="s">
        <v>1922</v>
      </c>
      <c r="B129" s="206">
        <v>1</v>
      </c>
      <c r="C129" s="287" t="s">
        <v>2445</v>
      </c>
      <c r="D129" s="288"/>
      <c r="E129" s="288"/>
      <c r="F129" s="288"/>
      <c r="G129" s="288"/>
      <c r="H129" s="288"/>
      <c r="I129" s="288"/>
      <c r="J129" s="288"/>
      <c r="K129" s="288"/>
      <c r="L129" s="288"/>
      <c r="M129" s="289"/>
    </row>
    <row r="130" spans="1:13" ht="32.25" thickBot="1">
      <c r="A130" s="149" t="s">
        <v>470</v>
      </c>
      <c r="B130" s="149"/>
      <c r="C130" s="305" t="s">
        <v>2244</v>
      </c>
      <c r="D130" s="306"/>
      <c r="E130" s="306"/>
      <c r="F130" s="306"/>
      <c r="G130" s="306"/>
      <c r="H130" s="306"/>
      <c r="I130" s="306"/>
      <c r="J130" s="306"/>
      <c r="K130" s="306"/>
      <c r="L130" s="306"/>
      <c r="M130" s="307"/>
    </row>
    <row r="131" spans="1:13" ht="16.149999999999999" customHeight="1" thickBot="1">
      <c r="A131" s="149" t="s">
        <v>471</v>
      </c>
      <c r="B131" s="149"/>
      <c r="C131" s="302">
        <f>A137</f>
        <v>10850</v>
      </c>
      <c r="D131" s="303"/>
      <c r="E131" s="303"/>
      <c r="F131" s="303"/>
      <c r="G131" s="303"/>
      <c r="H131" s="303"/>
      <c r="I131" s="303"/>
      <c r="J131" s="303"/>
      <c r="K131" s="303"/>
      <c r="L131" s="303"/>
      <c r="M131" s="304"/>
    </row>
    <row r="132" spans="1:13" ht="15.6" customHeight="1">
      <c r="A132" s="150" t="s">
        <v>472</v>
      </c>
      <c r="B132" s="150"/>
      <c r="C132" s="293" t="s">
        <v>2379</v>
      </c>
      <c r="D132" s="294"/>
      <c r="E132" s="294"/>
      <c r="F132" s="294"/>
      <c r="G132" s="294"/>
      <c r="H132" s="294"/>
      <c r="I132" s="294"/>
      <c r="J132" s="294"/>
      <c r="K132" s="294"/>
      <c r="L132" s="294"/>
      <c r="M132" s="295"/>
    </row>
    <row r="133" spans="1:13" ht="15.75">
      <c r="A133" s="151" t="s">
        <v>473</v>
      </c>
      <c r="B133" s="152"/>
      <c r="C133" s="361" t="s">
        <v>2380</v>
      </c>
      <c r="D133" s="362"/>
      <c r="E133" s="362"/>
      <c r="F133" s="362"/>
      <c r="G133" s="362"/>
      <c r="H133" s="362"/>
      <c r="I133" s="362"/>
      <c r="J133" s="362"/>
      <c r="K133" s="362"/>
      <c r="L133" s="362"/>
      <c r="M133" s="363"/>
    </row>
    <row r="134" spans="1:13" ht="15.75" customHeight="1">
      <c r="A134" s="152" t="s">
        <v>473</v>
      </c>
      <c r="B134" s="152"/>
      <c r="C134" s="296" t="s">
        <v>2381</v>
      </c>
      <c r="D134" s="297"/>
      <c r="E134" s="297"/>
      <c r="F134" s="297"/>
      <c r="G134" s="297"/>
      <c r="H134" s="297"/>
      <c r="I134" s="297"/>
      <c r="J134" s="297"/>
      <c r="K134" s="297"/>
      <c r="L134" s="297"/>
      <c r="M134" s="298"/>
    </row>
    <row r="135" spans="1:13" ht="16.5" thickBot="1">
      <c r="A135" s="153" t="s">
        <v>474</v>
      </c>
      <c r="B135" s="153"/>
      <c r="C135" s="311" t="s">
        <v>2382</v>
      </c>
      <c r="D135" s="312"/>
      <c r="E135" s="312"/>
      <c r="F135" s="312"/>
      <c r="G135" s="312"/>
      <c r="H135" s="312"/>
      <c r="I135" s="312"/>
      <c r="J135" s="312"/>
      <c r="K135" s="312"/>
      <c r="L135" s="312"/>
      <c r="M135" s="313"/>
    </row>
    <row r="136" spans="1:13" ht="16.5" thickBot="1">
      <c r="A136" s="154" t="s">
        <v>29</v>
      </c>
      <c r="B136" s="155" t="s">
        <v>475</v>
      </c>
      <c r="C136" s="156" t="s">
        <v>476</v>
      </c>
      <c r="D136" s="156" t="s">
        <v>477</v>
      </c>
      <c r="E136" s="156" t="s">
        <v>478</v>
      </c>
      <c r="F136" s="156" t="s">
        <v>477</v>
      </c>
      <c r="G136" s="156" t="s">
        <v>479</v>
      </c>
      <c r="H136" s="156" t="s">
        <v>479</v>
      </c>
      <c r="I136" s="156" t="s">
        <v>478</v>
      </c>
      <c r="J136" s="156" t="s">
        <v>480</v>
      </c>
      <c r="K136" s="156" t="s">
        <v>481</v>
      </c>
      <c r="L136" s="156" t="s">
        <v>482</v>
      </c>
      <c r="M136" s="156" t="s">
        <v>483</v>
      </c>
    </row>
    <row r="137" spans="1:13" s="10" customFormat="1" ht="16.5" thickBot="1">
      <c r="A137" s="14">
        <f>SUM(B137:M137)</f>
        <v>10850</v>
      </c>
      <c r="B137" s="14">
        <v>900</v>
      </c>
      <c r="C137" s="15">
        <v>900</v>
      </c>
      <c r="D137" s="15">
        <v>900</v>
      </c>
      <c r="E137" s="15">
        <v>900</v>
      </c>
      <c r="F137" s="15">
        <v>900</v>
      </c>
      <c r="G137" s="15">
        <v>900</v>
      </c>
      <c r="H137" s="15">
        <v>900</v>
      </c>
      <c r="I137" s="15">
        <v>900</v>
      </c>
      <c r="J137" s="15">
        <v>900</v>
      </c>
      <c r="K137" s="15">
        <v>900</v>
      </c>
      <c r="L137" s="15">
        <v>900</v>
      </c>
      <c r="M137" s="15">
        <v>950</v>
      </c>
    </row>
    <row r="138" spans="1:13" ht="16.149999999999999" customHeight="1" thickBot="1">
      <c r="A138" s="284" t="s">
        <v>1924</v>
      </c>
      <c r="B138" s="285"/>
      <c r="C138" s="285"/>
      <c r="D138" s="285"/>
      <c r="E138" s="285"/>
      <c r="F138" s="285"/>
      <c r="G138" s="285"/>
      <c r="H138" s="285"/>
      <c r="I138" s="285"/>
      <c r="J138" s="285"/>
      <c r="K138" s="285"/>
      <c r="L138" s="285"/>
      <c r="M138" s="286"/>
    </row>
    <row r="139" spans="1:13" ht="16.5" thickBot="1">
      <c r="A139" s="149" t="s">
        <v>1923</v>
      </c>
      <c r="B139" s="206">
        <v>2</v>
      </c>
      <c r="C139" s="287" t="s">
        <v>2446</v>
      </c>
      <c r="D139" s="288"/>
      <c r="E139" s="288"/>
      <c r="F139" s="288"/>
      <c r="G139" s="288"/>
      <c r="H139" s="288"/>
      <c r="I139" s="288"/>
      <c r="J139" s="288"/>
      <c r="K139" s="288"/>
      <c r="L139" s="288"/>
      <c r="M139" s="289"/>
    </row>
    <row r="140" spans="1:13" ht="32.25" thickBot="1">
      <c r="A140" s="149" t="s">
        <v>470</v>
      </c>
      <c r="B140" s="149"/>
      <c r="C140" s="320" t="s">
        <v>2245</v>
      </c>
      <c r="D140" s="321"/>
      <c r="E140" s="321"/>
      <c r="F140" s="321"/>
      <c r="G140" s="321"/>
      <c r="H140" s="321"/>
      <c r="I140" s="321"/>
      <c r="J140" s="321"/>
      <c r="K140" s="321"/>
      <c r="L140" s="321"/>
      <c r="M140" s="322"/>
    </row>
    <row r="141" spans="1:13" ht="16.149999999999999" customHeight="1" thickBot="1">
      <c r="A141" s="149" t="s">
        <v>471</v>
      </c>
      <c r="B141" s="149"/>
      <c r="C141" s="302">
        <f>A147</f>
        <v>3000</v>
      </c>
      <c r="D141" s="303"/>
      <c r="E141" s="303"/>
      <c r="F141" s="303"/>
      <c r="G141" s="303"/>
      <c r="H141" s="303"/>
      <c r="I141" s="303"/>
      <c r="J141" s="303"/>
      <c r="K141" s="303"/>
      <c r="L141" s="303"/>
      <c r="M141" s="304"/>
    </row>
    <row r="142" spans="1:13" ht="15.6" customHeight="1">
      <c r="A142" s="150" t="s">
        <v>472</v>
      </c>
      <c r="B142" s="150"/>
      <c r="C142" s="293" t="s">
        <v>2383</v>
      </c>
      <c r="D142" s="294"/>
      <c r="E142" s="294"/>
      <c r="F142" s="294"/>
      <c r="G142" s="294"/>
      <c r="H142" s="294"/>
      <c r="I142" s="294"/>
      <c r="J142" s="294"/>
      <c r="K142" s="294"/>
      <c r="L142" s="294"/>
      <c r="M142" s="295"/>
    </row>
    <row r="143" spans="1:13" ht="15.6" customHeight="1">
      <c r="A143" s="152"/>
      <c r="B143" s="152"/>
      <c r="C143" s="296" t="s">
        <v>2384</v>
      </c>
      <c r="D143" s="297"/>
      <c r="E143" s="297"/>
      <c r="F143" s="297"/>
      <c r="G143" s="297"/>
      <c r="H143" s="297"/>
      <c r="I143" s="297"/>
      <c r="J143" s="297"/>
      <c r="K143" s="297"/>
      <c r="L143" s="297"/>
      <c r="M143" s="298"/>
    </row>
    <row r="144" spans="1:13" ht="15.6" customHeight="1">
      <c r="A144" s="152"/>
      <c r="B144" s="152"/>
      <c r="C144" s="296" t="s">
        <v>2385</v>
      </c>
      <c r="D144" s="297"/>
      <c r="E144" s="297"/>
      <c r="F144" s="297"/>
      <c r="G144" s="297"/>
      <c r="H144" s="297"/>
      <c r="I144" s="297"/>
      <c r="J144" s="297"/>
      <c r="K144" s="297"/>
      <c r="L144" s="297"/>
      <c r="M144" s="298"/>
    </row>
    <row r="145" spans="1:13" ht="16.5" thickBot="1">
      <c r="A145" s="153"/>
      <c r="B145" s="153"/>
      <c r="C145" s="332"/>
      <c r="D145" s="333"/>
      <c r="E145" s="333"/>
      <c r="F145" s="333"/>
      <c r="G145" s="333"/>
      <c r="H145" s="333"/>
      <c r="I145" s="333"/>
      <c r="J145" s="333"/>
      <c r="K145" s="333"/>
      <c r="L145" s="333"/>
      <c r="M145" s="334"/>
    </row>
    <row r="146" spans="1:13" ht="16.5" thickBot="1">
      <c r="A146" s="154" t="s">
        <v>29</v>
      </c>
      <c r="B146" s="155" t="s">
        <v>475</v>
      </c>
      <c r="C146" s="156" t="s">
        <v>476</v>
      </c>
      <c r="D146" s="156" t="s">
        <v>477</v>
      </c>
      <c r="E146" s="156" t="s">
        <v>478</v>
      </c>
      <c r="F146" s="156" t="s">
        <v>477</v>
      </c>
      <c r="G146" s="156" t="s">
        <v>479</v>
      </c>
      <c r="H146" s="156" t="s">
        <v>479</v>
      </c>
      <c r="I146" s="156" t="s">
        <v>478</v>
      </c>
      <c r="J146" s="156" t="s">
        <v>480</v>
      </c>
      <c r="K146" s="156" t="s">
        <v>481</v>
      </c>
      <c r="L146" s="156" t="s">
        <v>482</v>
      </c>
      <c r="M146" s="156" t="s">
        <v>483</v>
      </c>
    </row>
    <row r="147" spans="1:13" s="10" customFormat="1" ht="16.5" thickBot="1">
      <c r="A147" s="14">
        <f>SUM(B147:M147)</f>
        <v>3000</v>
      </c>
      <c r="B147" s="15">
        <v>250</v>
      </c>
      <c r="C147" s="15">
        <v>250</v>
      </c>
      <c r="D147" s="15">
        <v>250</v>
      </c>
      <c r="E147" s="15">
        <v>250</v>
      </c>
      <c r="F147" s="15">
        <v>250</v>
      </c>
      <c r="G147" s="15">
        <v>250</v>
      </c>
      <c r="H147" s="15">
        <v>250</v>
      </c>
      <c r="I147" s="15">
        <v>250</v>
      </c>
      <c r="J147" s="15">
        <v>250</v>
      </c>
      <c r="K147" s="15">
        <v>250</v>
      </c>
      <c r="L147" s="15">
        <v>250</v>
      </c>
      <c r="M147" s="15">
        <v>250</v>
      </c>
    </row>
    <row r="148" spans="1:13" s="10" customFormat="1" ht="16.5" thickBot="1">
      <c r="A148" s="284" t="s">
        <v>2247</v>
      </c>
      <c r="B148" s="285"/>
      <c r="C148" s="285"/>
      <c r="D148" s="285"/>
      <c r="E148" s="285"/>
      <c r="F148" s="285"/>
      <c r="G148" s="285"/>
      <c r="H148" s="285"/>
      <c r="I148" s="285"/>
      <c r="J148" s="285"/>
      <c r="K148" s="285"/>
      <c r="L148" s="285"/>
      <c r="M148" s="286"/>
    </row>
    <row r="149" spans="1:13" s="10" customFormat="1" ht="16.5" thickBot="1">
      <c r="A149" s="149" t="s">
        <v>2248</v>
      </c>
      <c r="B149" s="206">
        <v>3</v>
      </c>
      <c r="C149" s="287" t="s">
        <v>2421</v>
      </c>
      <c r="D149" s="288"/>
      <c r="E149" s="288"/>
      <c r="F149" s="288"/>
      <c r="G149" s="288"/>
      <c r="H149" s="288"/>
      <c r="I149" s="288"/>
      <c r="J149" s="288"/>
      <c r="K149" s="288"/>
      <c r="L149" s="288"/>
      <c r="M149" s="289"/>
    </row>
    <row r="150" spans="1:13" s="10" customFormat="1" ht="32.25" thickBot="1">
      <c r="A150" s="149" t="s">
        <v>470</v>
      </c>
      <c r="B150" s="149"/>
      <c r="C150" s="320" t="s">
        <v>2301</v>
      </c>
      <c r="D150" s="321"/>
      <c r="E150" s="321"/>
      <c r="F150" s="321"/>
      <c r="G150" s="321"/>
      <c r="H150" s="321"/>
      <c r="I150" s="321"/>
      <c r="J150" s="321"/>
      <c r="K150" s="321"/>
      <c r="L150" s="321"/>
      <c r="M150" s="322"/>
    </row>
    <row r="151" spans="1:13" s="10" customFormat="1" ht="16.5" thickBot="1">
      <c r="A151" s="149" t="s">
        <v>471</v>
      </c>
      <c r="B151" s="149"/>
      <c r="C151" s="302">
        <v>360</v>
      </c>
      <c r="D151" s="303"/>
      <c r="E151" s="303"/>
      <c r="F151" s="303"/>
      <c r="G151" s="303"/>
      <c r="H151" s="303"/>
      <c r="I151" s="303"/>
      <c r="J151" s="303"/>
      <c r="K151" s="303"/>
      <c r="L151" s="303"/>
      <c r="M151" s="304"/>
    </row>
    <row r="152" spans="1:13" s="10" customFormat="1" ht="15.75">
      <c r="A152" s="150" t="s">
        <v>472</v>
      </c>
      <c r="B152" s="150"/>
      <c r="C152" s="293" t="s">
        <v>2300</v>
      </c>
      <c r="D152" s="294"/>
      <c r="E152" s="294"/>
      <c r="F152" s="294"/>
      <c r="G152" s="294"/>
      <c r="H152" s="294"/>
      <c r="I152" s="294"/>
      <c r="J152" s="294"/>
      <c r="K152" s="294"/>
      <c r="L152" s="294"/>
      <c r="M152" s="295"/>
    </row>
    <row r="153" spans="1:13" s="10" customFormat="1" ht="15.75">
      <c r="A153" s="151" t="s">
        <v>473</v>
      </c>
      <c r="B153" s="152"/>
      <c r="C153" s="296" t="s">
        <v>2386</v>
      </c>
      <c r="D153" s="297"/>
      <c r="E153" s="297"/>
      <c r="F153" s="297"/>
      <c r="G153" s="297"/>
      <c r="H153" s="297"/>
      <c r="I153" s="297"/>
      <c r="J153" s="297"/>
      <c r="K153" s="297"/>
      <c r="L153" s="297"/>
      <c r="M153" s="298"/>
    </row>
    <row r="154" spans="1:13" s="10" customFormat="1" ht="15.75">
      <c r="A154" s="152" t="s">
        <v>473</v>
      </c>
      <c r="B154" s="152"/>
      <c r="C154" s="296" t="s">
        <v>2296</v>
      </c>
      <c r="D154" s="297"/>
      <c r="E154" s="297"/>
      <c r="F154" s="297"/>
      <c r="G154" s="297"/>
      <c r="H154" s="297"/>
      <c r="I154" s="297"/>
      <c r="J154" s="297"/>
      <c r="K154" s="297"/>
      <c r="L154" s="297"/>
      <c r="M154" s="298"/>
    </row>
    <row r="155" spans="1:13" s="10" customFormat="1" ht="16.5" customHeight="1" thickBot="1">
      <c r="A155" s="153" t="s">
        <v>474</v>
      </c>
      <c r="B155" s="153"/>
      <c r="C155" s="296" t="s">
        <v>2297</v>
      </c>
      <c r="D155" s="297"/>
      <c r="E155" s="297"/>
      <c r="F155" s="297"/>
      <c r="G155" s="297"/>
      <c r="H155" s="297"/>
      <c r="I155" s="297"/>
      <c r="J155" s="297"/>
      <c r="K155" s="297"/>
      <c r="L155" s="297"/>
      <c r="M155" s="298"/>
    </row>
    <row r="156" spans="1:13" s="10" customFormat="1" ht="16.5" thickBot="1">
      <c r="A156" s="148" t="s">
        <v>29</v>
      </c>
      <c r="B156" s="193" t="s">
        <v>475</v>
      </c>
      <c r="C156" s="194" t="s">
        <v>476</v>
      </c>
      <c r="D156" s="194" t="s">
        <v>477</v>
      </c>
      <c r="E156" s="194" t="s">
        <v>478</v>
      </c>
      <c r="F156" s="194" t="s">
        <v>477</v>
      </c>
      <c r="G156" s="194" t="s">
        <v>479</v>
      </c>
      <c r="H156" s="194" t="s">
        <v>479</v>
      </c>
      <c r="I156" s="194" t="s">
        <v>478</v>
      </c>
      <c r="J156" s="194" t="s">
        <v>480</v>
      </c>
      <c r="K156" s="194" t="s">
        <v>481</v>
      </c>
      <c r="L156" s="194" t="s">
        <v>482</v>
      </c>
      <c r="M156" s="194" t="s">
        <v>483</v>
      </c>
    </row>
    <row r="157" spans="1:13" s="10" customFormat="1" ht="16.5" thickBot="1">
      <c r="A157" s="195">
        <v>360</v>
      </c>
      <c r="B157" s="195">
        <v>30</v>
      </c>
      <c r="C157" s="196">
        <v>30</v>
      </c>
      <c r="D157" s="196">
        <v>30</v>
      </c>
      <c r="E157" s="196">
        <v>30</v>
      </c>
      <c r="F157" s="196">
        <v>30</v>
      </c>
      <c r="G157" s="196">
        <v>30</v>
      </c>
      <c r="H157" s="196">
        <v>30</v>
      </c>
      <c r="I157" s="196">
        <v>30</v>
      </c>
      <c r="J157" s="196">
        <v>30</v>
      </c>
      <c r="K157" s="196">
        <v>30</v>
      </c>
      <c r="L157" s="196">
        <v>30</v>
      </c>
      <c r="M157" s="196">
        <v>30</v>
      </c>
    </row>
    <row r="158" spans="1:13" s="10" customFormat="1" ht="16.5" thickBot="1">
      <c r="A158" s="284" t="s">
        <v>2249</v>
      </c>
      <c r="B158" s="285"/>
      <c r="C158" s="285"/>
      <c r="D158" s="285"/>
      <c r="E158" s="285"/>
      <c r="F158" s="285"/>
      <c r="G158" s="285"/>
      <c r="H158" s="285"/>
      <c r="I158" s="285"/>
      <c r="J158" s="285"/>
      <c r="K158" s="285"/>
      <c r="L158" s="285"/>
      <c r="M158" s="286"/>
    </row>
    <row r="159" spans="1:13" s="10" customFormat="1" ht="16.5" customHeight="1" thickBot="1">
      <c r="A159" s="149" t="s">
        <v>2250</v>
      </c>
      <c r="B159" s="208">
        <v>4</v>
      </c>
      <c r="C159" s="287" t="s">
        <v>2447</v>
      </c>
      <c r="D159" s="288"/>
      <c r="E159" s="288"/>
      <c r="F159" s="288"/>
      <c r="G159" s="288"/>
      <c r="H159" s="288"/>
      <c r="I159" s="288"/>
      <c r="J159" s="288"/>
      <c r="K159" s="288"/>
      <c r="L159" s="288"/>
      <c r="M159" s="289"/>
    </row>
    <row r="160" spans="1:13" s="10" customFormat="1" ht="32.25" customHeight="1" thickBot="1">
      <c r="A160" s="149" t="s">
        <v>470</v>
      </c>
      <c r="B160" s="149"/>
      <c r="C160" s="320" t="s">
        <v>2269</v>
      </c>
      <c r="D160" s="321"/>
      <c r="E160" s="321"/>
      <c r="F160" s="321"/>
      <c r="G160" s="321"/>
      <c r="H160" s="321"/>
      <c r="I160" s="321"/>
      <c r="J160" s="321"/>
      <c r="K160" s="321"/>
      <c r="L160" s="321"/>
      <c r="M160" s="322"/>
    </row>
    <row r="161" spans="1:13" s="10" customFormat="1" ht="16.5" thickBot="1">
      <c r="A161" s="149" t="s">
        <v>471</v>
      </c>
      <c r="B161" s="149"/>
      <c r="C161" s="357">
        <f>A167</f>
        <v>48</v>
      </c>
      <c r="D161" s="358"/>
      <c r="E161" s="358"/>
      <c r="F161" s="358"/>
      <c r="G161" s="358"/>
      <c r="H161" s="358"/>
      <c r="I161" s="358"/>
      <c r="J161" s="358"/>
      <c r="K161" s="358"/>
      <c r="L161" s="358"/>
      <c r="M161" s="359"/>
    </row>
    <row r="162" spans="1:13" s="10" customFormat="1" ht="15.75" customHeight="1">
      <c r="A162" s="150" t="s">
        <v>472</v>
      </c>
      <c r="B162" s="150"/>
      <c r="C162" s="293" t="s">
        <v>2289</v>
      </c>
      <c r="D162" s="294"/>
      <c r="E162" s="294"/>
      <c r="F162" s="294"/>
      <c r="G162" s="294"/>
      <c r="H162" s="294"/>
      <c r="I162" s="294"/>
      <c r="J162" s="294"/>
      <c r="K162" s="294"/>
      <c r="L162" s="294"/>
      <c r="M162" s="295"/>
    </row>
    <row r="163" spans="1:13" s="10" customFormat="1" ht="15.75" customHeight="1">
      <c r="A163" s="151" t="s">
        <v>473</v>
      </c>
      <c r="B163" s="152"/>
      <c r="C163" s="296" t="s">
        <v>2290</v>
      </c>
      <c r="D163" s="297"/>
      <c r="E163" s="297"/>
      <c r="F163" s="297"/>
      <c r="G163" s="297"/>
      <c r="H163" s="297"/>
      <c r="I163" s="297"/>
      <c r="J163" s="297"/>
      <c r="K163" s="297"/>
      <c r="L163" s="297"/>
      <c r="M163" s="298"/>
    </row>
    <row r="164" spans="1:13" s="10" customFormat="1" ht="15.75" customHeight="1">
      <c r="A164" s="152" t="s">
        <v>473</v>
      </c>
      <c r="B164" s="152"/>
      <c r="C164" s="296" t="s">
        <v>2322</v>
      </c>
      <c r="D164" s="297"/>
      <c r="E164" s="297"/>
      <c r="F164" s="297"/>
      <c r="G164" s="297"/>
      <c r="H164" s="297"/>
      <c r="I164" s="297"/>
      <c r="J164" s="297"/>
      <c r="K164" s="297"/>
      <c r="L164" s="297"/>
      <c r="M164" s="298"/>
    </row>
    <row r="165" spans="1:13" s="10" customFormat="1" ht="16.5" customHeight="1" thickBot="1">
      <c r="A165" s="153" t="s">
        <v>474</v>
      </c>
      <c r="B165" s="153"/>
      <c r="C165" s="329" t="s">
        <v>2323</v>
      </c>
      <c r="D165" s="330"/>
      <c r="E165" s="330"/>
      <c r="F165" s="330"/>
      <c r="G165" s="330"/>
      <c r="H165" s="330"/>
      <c r="I165" s="330"/>
      <c r="J165" s="330"/>
      <c r="K165" s="330"/>
      <c r="L165" s="330"/>
      <c r="M165" s="331"/>
    </row>
    <row r="166" spans="1:13" s="10" customFormat="1" ht="16.5" thickBot="1">
      <c r="A166" s="154" t="s">
        <v>29</v>
      </c>
      <c r="B166" s="155" t="s">
        <v>475</v>
      </c>
      <c r="C166" s="156" t="s">
        <v>476</v>
      </c>
      <c r="D166" s="156" t="s">
        <v>477</v>
      </c>
      <c r="E166" s="156" t="s">
        <v>478</v>
      </c>
      <c r="F166" s="156" t="s">
        <v>477</v>
      </c>
      <c r="G166" s="156" t="s">
        <v>479</v>
      </c>
      <c r="H166" s="156" t="s">
        <v>479</v>
      </c>
      <c r="I166" s="156" t="s">
        <v>478</v>
      </c>
      <c r="J166" s="156" t="s">
        <v>480</v>
      </c>
      <c r="K166" s="156" t="s">
        <v>481</v>
      </c>
      <c r="L166" s="156" t="s">
        <v>482</v>
      </c>
      <c r="M166" s="156" t="s">
        <v>483</v>
      </c>
    </row>
    <row r="167" spans="1:13" s="10" customFormat="1" ht="16.5" thickBot="1">
      <c r="A167" s="209">
        <f>SUM(B167:M167)</f>
        <v>48</v>
      </c>
      <c r="B167" s="209">
        <v>4</v>
      </c>
      <c r="C167" s="211">
        <v>4</v>
      </c>
      <c r="D167" s="211">
        <v>4</v>
      </c>
      <c r="E167" s="211">
        <v>4</v>
      </c>
      <c r="F167" s="211">
        <v>4</v>
      </c>
      <c r="G167" s="211">
        <v>4</v>
      </c>
      <c r="H167" s="211">
        <v>4</v>
      </c>
      <c r="I167" s="211">
        <v>4</v>
      </c>
      <c r="J167" s="211">
        <v>4</v>
      </c>
      <c r="K167" s="211">
        <v>4</v>
      </c>
      <c r="L167" s="211">
        <v>4</v>
      </c>
      <c r="M167" s="211">
        <v>4</v>
      </c>
    </row>
    <row r="168" spans="1:13" s="10" customFormat="1" ht="16.5" thickBot="1">
      <c r="A168" s="284" t="s">
        <v>2251</v>
      </c>
      <c r="B168" s="285"/>
      <c r="C168" s="285"/>
      <c r="D168" s="285"/>
      <c r="E168" s="285"/>
      <c r="F168" s="285"/>
      <c r="G168" s="285"/>
      <c r="H168" s="285"/>
      <c r="I168" s="285"/>
      <c r="J168" s="285"/>
      <c r="K168" s="285"/>
      <c r="L168" s="285"/>
      <c r="M168" s="286"/>
    </row>
    <row r="169" spans="1:13" s="10" customFormat="1" ht="16.5" thickBot="1">
      <c r="A169" s="149" t="s">
        <v>2252</v>
      </c>
      <c r="B169" s="208">
        <v>5</v>
      </c>
      <c r="C169" s="287" t="s">
        <v>2422</v>
      </c>
      <c r="D169" s="288"/>
      <c r="E169" s="288"/>
      <c r="F169" s="288"/>
      <c r="G169" s="288"/>
      <c r="H169" s="288"/>
      <c r="I169" s="288"/>
      <c r="J169" s="288"/>
      <c r="K169" s="288"/>
      <c r="L169" s="288"/>
      <c r="M169" s="289"/>
    </row>
    <row r="170" spans="1:13" s="10" customFormat="1" ht="32.25" thickBot="1">
      <c r="A170" s="149" t="s">
        <v>470</v>
      </c>
      <c r="B170" s="149"/>
      <c r="C170" s="338" t="s">
        <v>2325</v>
      </c>
      <c r="D170" s="339"/>
      <c r="E170" s="339"/>
      <c r="F170" s="339"/>
      <c r="G170" s="339"/>
      <c r="H170" s="339"/>
      <c r="I170" s="339"/>
      <c r="J170" s="339"/>
      <c r="K170" s="339"/>
      <c r="L170" s="339"/>
      <c r="M170" s="340"/>
    </row>
    <row r="171" spans="1:13" s="10" customFormat="1" ht="16.5" thickBot="1">
      <c r="A171" s="149" t="s">
        <v>471</v>
      </c>
      <c r="B171" s="149"/>
      <c r="C171" s="357">
        <f>A177</f>
        <v>3700</v>
      </c>
      <c r="D171" s="358"/>
      <c r="E171" s="358"/>
      <c r="F171" s="358"/>
      <c r="G171" s="358"/>
      <c r="H171" s="358"/>
      <c r="I171" s="358"/>
      <c r="J171" s="358"/>
      <c r="K171" s="358"/>
      <c r="L171" s="358"/>
      <c r="M171" s="359"/>
    </row>
    <row r="172" spans="1:13" s="10" customFormat="1" ht="15.75">
      <c r="A172" s="150" t="s">
        <v>472</v>
      </c>
      <c r="B172" s="150"/>
      <c r="C172" s="293" t="s">
        <v>2408</v>
      </c>
      <c r="D172" s="294"/>
      <c r="E172" s="294"/>
      <c r="F172" s="294"/>
      <c r="G172" s="294"/>
      <c r="H172" s="294"/>
      <c r="I172" s="294"/>
      <c r="J172" s="294"/>
      <c r="K172" s="294"/>
      <c r="L172" s="294"/>
      <c r="M172" s="295"/>
    </row>
    <row r="173" spans="1:13" s="10" customFormat="1" ht="15.75">
      <c r="A173" s="151" t="s">
        <v>473</v>
      </c>
      <c r="B173" s="152"/>
      <c r="C173" s="296" t="s">
        <v>2409</v>
      </c>
      <c r="D173" s="297"/>
      <c r="E173" s="297"/>
      <c r="F173" s="297"/>
      <c r="G173" s="297"/>
      <c r="H173" s="297"/>
      <c r="I173" s="297"/>
      <c r="J173" s="297"/>
      <c r="K173" s="297"/>
      <c r="L173" s="297"/>
      <c r="M173" s="298"/>
    </row>
    <row r="174" spans="1:13" s="10" customFormat="1" ht="15.75">
      <c r="A174" s="152" t="s">
        <v>473</v>
      </c>
      <c r="B174" s="152"/>
      <c r="C174" s="296" t="s">
        <v>2324</v>
      </c>
      <c r="D174" s="297"/>
      <c r="E174" s="297"/>
      <c r="F174" s="297"/>
      <c r="G174" s="297"/>
      <c r="H174" s="297"/>
      <c r="I174" s="297"/>
      <c r="J174" s="297"/>
      <c r="K174" s="297"/>
      <c r="L174" s="297"/>
      <c r="M174" s="298"/>
    </row>
    <row r="175" spans="1:13" s="10" customFormat="1" ht="16.5" thickBot="1">
      <c r="A175" s="153" t="s">
        <v>474</v>
      </c>
      <c r="B175" s="153"/>
      <c r="C175" s="332"/>
      <c r="D175" s="333"/>
      <c r="E175" s="333"/>
      <c r="F175" s="333"/>
      <c r="G175" s="333"/>
      <c r="H175" s="333"/>
      <c r="I175" s="333"/>
      <c r="J175" s="333"/>
      <c r="K175" s="333"/>
      <c r="L175" s="333"/>
      <c r="M175" s="334"/>
    </row>
    <row r="176" spans="1:13" s="10" customFormat="1" ht="16.5" thickBot="1">
      <c r="A176" s="154" t="s">
        <v>29</v>
      </c>
      <c r="B176" s="155" t="s">
        <v>475</v>
      </c>
      <c r="C176" s="156" t="s">
        <v>476</v>
      </c>
      <c r="D176" s="156" t="s">
        <v>477</v>
      </c>
      <c r="E176" s="156" t="s">
        <v>478</v>
      </c>
      <c r="F176" s="156" t="s">
        <v>477</v>
      </c>
      <c r="G176" s="156" t="s">
        <v>479</v>
      </c>
      <c r="H176" s="156" t="s">
        <v>479</v>
      </c>
      <c r="I176" s="156" t="s">
        <v>478</v>
      </c>
      <c r="J176" s="156" t="s">
        <v>480</v>
      </c>
      <c r="K176" s="156" t="s">
        <v>481</v>
      </c>
      <c r="L176" s="156" t="s">
        <v>482</v>
      </c>
      <c r="M176" s="156" t="s">
        <v>483</v>
      </c>
    </row>
    <row r="177" spans="1:13" s="10" customFormat="1" ht="16.5" thickBot="1">
      <c r="A177" s="209">
        <f>SUM(B177:M177)</f>
        <v>3700</v>
      </c>
      <c r="B177" s="14">
        <v>300</v>
      </c>
      <c r="C177" s="15">
        <v>310</v>
      </c>
      <c r="D177" s="15">
        <v>300</v>
      </c>
      <c r="E177" s="15">
        <v>300</v>
      </c>
      <c r="F177" s="15">
        <v>390</v>
      </c>
      <c r="G177" s="15">
        <v>300</v>
      </c>
      <c r="H177" s="15">
        <v>300</v>
      </c>
      <c r="I177" s="15">
        <v>300</v>
      </c>
      <c r="J177" s="15">
        <v>300</v>
      </c>
      <c r="K177" s="15">
        <v>300</v>
      </c>
      <c r="L177" s="15">
        <v>300</v>
      </c>
      <c r="M177" s="15">
        <v>300</v>
      </c>
    </row>
    <row r="178" spans="1:13" s="10" customFormat="1" ht="16.5" thickBot="1">
      <c r="A178" s="284" t="s">
        <v>2253</v>
      </c>
      <c r="B178" s="285"/>
      <c r="C178" s="285"/>
      <c r="D178" s="285"/>
      <c r="E178" s="285"/>
      <c r="F178" s="285"/>
      <c r="G178" s="285"/>
      <c r="H178" s="285"/>
      <c r="I178" s="285"/>
      <c r="J178" s="285"/>
      <c r="K178" s="285"/>
      <c r="L178" s="285"/>
      <c r="M178" s="286"/>
    </row>
    <row r="179" spans="1:13" s="10" customFormat="1" ht="16.5" thickBot="1">
      <c r="A179" s="149" t="s">
        <v>2254</v>
      </c>
      <c r="B179" s="208">
        <v>6</v>
      </c>
      <c r="C179" s="287" t="s">
        <v>2423</v>
      </c>
      <c r="D179" s="288"/>
      <c r="E179" s="288"/>
      <c r="F179" s="288"/>
      <c r="G179" s="288"/>
      <c r="H179" s="288"/>
      <c r="I179" s="288"/>
      <c r="J179" s="288"/>
      <c r="K179" s="288"/>
      <c r="L179" s="288"/>
      <c r="M179" s="289"/>
    </row>
    <row r="180" spans="1:13" s="10" customFormat="1" ht="32.25" thickBot="1">
      <c r="A180" s="149" t="s">
        <v>470</v>
      </c>
      <c r="B180" s="149"/>
      <c r="C180" s="320" t="s">
        <v>2424</v>
      </c>
      <c r="D180" s="321"/>
      <c r="E180" s="321"/>
      <c r="F180" s="321"/>
      <c r="G180" s="321"/>
      <c r="H180" s="321"/>
      <c r="I180" s="321"/>
      <c r="J180" s="321"/>
      <c r="K180" s="321"/>
      <c r="L180" s="321"/>
      <c r="M180" s="322"/>
    </row>
    <row r="181" spans="1:13" s="10" customFormat="1" ht="16.5" thickBot="1">
      <c r="A181" s="149" t="s">
        <v>471</v>
      </c>
      <c r="B181" s="149"/>
      <c r="C181" s="357">
        <f>A187</f>
        <v>800</v>
      </c>
      <c r="D181" s="358"/>
      <c r="E181" s="358"/>
      <c r="F181" s="358"/>
      <c r="G181" s="358"/>
      <c r="H181" s="358"/>
      <c r="I181" s="358"/>
      <c r="J181" s="358"/>
      <c r="K181" s="358"/>
      <c r="L181" s="358"/>
      <c r="M181" s="359"/>
    </row>
    <row r="182" spans="1:13" s="10" customFormat="1" ht="15.75">
      <c r="A182" s="150" t="s">
        <v>472</v>
      </c>
      <c r="B182" s="150"/>
      <c r="C182" s="293" t="s">
        <v>2387</v>
      </c>
      <c r="D182" s="294"/>
      <c r="E182" s="294"/>
      <c r="F182" s="294"/>
      <c r="G182" s="294"/>
      <c r="H182" s="294"/>
      <c r="I182" s="294"/>
      <c r="J182" s="294"/>
      <c r="K182" s="294"/>
      <c r="L182" s="294"/>
      <c r="M182" s="295"/>
    </row>
    <row r="183" spans="1:13" s="10" customFormat="1" ht="15.75">
      <c r="A183" s="151" t="s">
        <v>473</v>
      </c>
      <c r="B183" s="152"/>
      <c r="C183" s="296" t="s">
        <v>2326</v>
      </c>
      <c r="D183" s="297"/>
      <c r="E183" s="297"/>
      <c r="F183" s="297"/>
      <c r="G183" s="297"/>
      <c r="H183" s="297"/>
      <c r="I183" s="297"/>
      <c r="J183" s="297"/>
      <c r="K183" s="297"/>
      <c r="L183" s="297"/>
      <c r="M183" s="298"/>
    </row>
    <row r="184" spans="1:13" s="10" customFormat="1" ht="15.75">
      <c r="A184" s="152" t="s">
        <v>473</v>
      </c>
      <c r="B184" s="152"/>
      <c r="C184" s="296" t="s">
        <v>2388</v>
      </c>
      <c r="D184" s="297"/>
      <c r="E184" s="297"/>
      <c r="F184" s="297"/>
      <c r="G184" s="297"/>
      <c r="H184" s="297"/>
      <c r="I184" s="297"/>
      <c r="J184" s="297"/>
      <c r="K184" s="297"/>
      <c r="L184" s="297"/>
      <c r="M184" s="298"/>
    </row>
    <row r="185" spans="1:13" s="10" customFormat="1" ht="16.5" thickBot="1">
      <c r="A185" s="153" t="s">
        <v>474</v>
      </c>
      <c r="B185" s="153"/>
      <c r="C185" s="332"/>
      <c r="D185" s="333"/>
      <c r="E185" s="333"/>
      <c r="F185" s="333"/>
      <c r="G185" s="333"/>
      <c r="H185" s="333"/>
      <c r="I185" s="333"/>
      <c r="J185" s="333"/>
      <c r="K185" s="333"/>
      <c r="L185" s="333"/>
      <c r="M185" s="334"/>
    </row>
    <row r="186" spans="1:13" s="10" customFormat="1" ht="16.5" thickBot="1">
      <c r="A186" s="154" t="s">
        <v>29</v>
      </c>
      <c r="B186" s="155" t="s">
        <v>475</v>
      </c>
      <c r="C186" s="156" t="s">
        <v>476</v>
      </c>
      <c r="D186" s="156" t="s">
        <v>477</v>
      </c>
      <c r="E186" s="156" t="s">
        <v>478</v>
      </c>
      <c r="F186" s="156" t="s">
        <v>477</v>
      </c>
      <c r="G186" s="156" t="s">
        <v>479</v>
      </c>
      <c r="H186" s="156" t="s">
        <v>479</v>
      </c>
      <c r="I186" s="156" t="s">
        <v>478</v>
      </c>
      <c r="J186" s="156" t="s">
        <v>480</v>
      </c>
      <c r="K186" s="156" t="s">
        <v>481</v>
      </c>
      <c r="L186" s="156" t="s">
        <v>482</v>
      </c>
      <c r="M186" s="156" t="s">
        <v>483</v>
      </c>
    </row>
    <row r="187" spans="1:13" s="10" customFormat="1" ht="16.5" thickBot="1">
      <c r="A187" s="219">
        <f>SUM(B187:M187)</f>
        <v>800</v>
      </c>
      <c r="B187" s="219">
        <v>50</v>
      </c>
      <c r="C187" s="219">
        <v>50</v>
      </c>
      <c r="D187" s="219">
        <v>50</v>
      </c>
      <c r="E187" s="219">
        <v>50</v>
      </c>
      <c r="F187" s="219">
        <v>50</v>
      </c>
      <c r="G187" s="219">
        <v>100</v>
      </c>
      <c r="H187" s="219">
        <v>100</v>
      </c>
      <c r="I187" s="219">
        <v>50</v>
      </c>
      <c r="J187" s="219">
        <v>100</v>
      </c>
      <c r="K187" s="219">
        <v>50</v>
      </c>
      <c r="L187" s="219">
        <v>50</v>
      </c>
      <c r="M187" s="219">
        <v>100</v>
      </c>
    </row>
    <row r="188" spans="1:13" s="10" customFormat="1" ht="16.5" thickBot="1">
      <c r="A188" s="218"/>
      <c r="B188" s="218"/>
      <c r="C188" s="218"/>
      <c r="D188" s="218"/>
      <c r="E188" s="218"/>
      <c r="F188" s="218"/>
      <c r="G188" s="218"/>
      <c r="H188" s="218"/>
      <c r="I188" s="218"/>
      <c r="J188" s="218"/>
      <c r="K188" s="218"/>
      <c r="L188" s="218"/>
      <c r="M188" s="218"/>
    </row>
    <row r="189" spans="1:13" s="10" customFormat="1" ht="16.5" thickBot="1">
      <c r="A189" s="284" t="s">
        <v>2255</v>
      </c>
      <c r="B189" s="285"/>
      <c r="C189" s="285"/>
      <c r="D189" s="285"/>
      <c r="E189" s="285"/>
      <c r="F189" s="285"/>
      <c r="G189" s="285"/>
      <c r="H189" s="285"/>
      <c r="I189" s="285"/>
      <c r="J189" s="285"/>
      <c r="K189" s="285"/>
      <c r="L189" s="285"/>
      <c r="M189" s="286"/>
    </row>
    <row r="190" spans="1:13" s="10" customFormat="1" ht="16.5" thickBot="1">
      <c r="A190" s="149" t="s">
        <v>2256</v>
      </c>
      <c r="B190" s="208">
        <v>7</v>
      </c>
      <c r="C190" s="287" t="s">
        <v>2389</v>
      </c>
      <c r="D190" s="288"/>
      <c r="E190" s="288"/>
      <c r="F190" s="288"/>
      <c r="G190" s="288"/>
      <c r="H190" s="288"/>
      <c r="I190" s="288"/>
      <c r="J190" s="288"/>
      <c r="K190" s="288"/>
      <c r="L190" s="288"/>
      <c r="M190" s="289"/>
    </row>
    <row r="191" spans="1:13" s="10" customFormat="1" ht="32.25" thickBot="1">
      <c r="A191" s="149" t="s">
        <v>470</v>
      </c>
      <c r="B191" s="149"/>
      <c r="C191" s="338" t="s">
        <v>2302</v>
      </c>
      <c r="D191" s="339"/>
      <c r="E191" s="339"/>
      <c r="F191" s="339"/>
      <c r="G191" s="339"/>
      <c r="H191" s="339"/>
      <c r="I191" s="339"/>
      <c r="J191" s="339"/>
      <c r="K191" s="339"/>
      <c r="L191" s="339"/>
      <c r="M191" s="340"/>
    </row>
    <row r="192" spans="1:13" s="10" customFormat="1" ht="16.5" thickBot="1">
      <c r="A192" s="149" t="s">
        <v>471</v>
      </c>
      <c r="B192" s="149"/>
      <c r="C192" s="302">
        <f>A198</f>
        <v>996</v>
      </c>
      <c r="D192" s="303"/>
      <c r="E192" s="303"/>
      <c r="F192" s="303"/>
      <c r="G192" s="303"/>
      <c r="H192" s="303"/>
      <c r="I192" s="303"/>
      <c r="J192" s="303"/>
      <c r="K192" s="303"/>
      <c r="L192" s="303"/>
      <c r="M192" s="304"/>
    </row>
    <row r="193" spans="1:13" s="10" customFormat="1" ht="15.75">
      <c r="A193" s="150" t="s">
        <v>472</v>
      </c>
      <c r="B193" s="150"/>
      <c r="C193" s="293" t="s">
        <v>2390</v>
      </c>
      <c r="D193" s="294"/>
      <c r="E193" s="294"/>
      <c r="F193" s="294"/>
      <c r="G193" s="294"/>
      <c r="H193" s="294"/>
      <c r="I193" s="294"/>
      <c r="J193" s="294"/>
      <c r="K193" s="294"/>
      <c r="L193" s="294"/>
      <c r="M193" s="295"/>
    </row>
    <row r="194" spans="1:13" s="10" customFormat="1" ht="15.75">
      <c r="A194" s="151" t="s">
        <v>473</v>
      </c>
      <c r="B194" s="152"/>
      <c r="C194" s="296" t="s">
        <v>2326</v>
      </c>
      <c r="D194" s="297"/>
      <c r="E194" s="297"/>
      <c r="F194" s="297"/>
      <c r="G194" s="297"/>
      <c r="H194" s="297"/>
      <c r="I194" s="297"/>
      <c r="J194" s="297"/>
      <c r="K194" s="297"/>
      <c r="L194" s="297"/>
      <c r="M194" s="298"/>
    </row>
    <row r="195" spans="1:13" s="10" customFormat="1" ht="15.75">
      <c r="A195" s="152" t="s">
        <v>473</v>
      </c>
      <c r="B195" s="152"/>
      <c r="C195" s="296" t="s">
        <v>2391</v>
      </c>
      <c r="D195" s="297"/>
      <c r="E195" s="297"/>
      <c r="F195" s="297"/>
      <c r="G195" s="297"/>
      <c r="H195" s="297"/>
      <c r="I195" s="297"/>
      <c r="J195" s="297"/>
      <c r="K195" s="297"/>
      <c r="L195" s="297"/>
      <c r="M195" s="298"/>
    </row>
    <row r="196" spans="1:13" s="10" customFormat="1" ht="16.5" thickBot="1">
      <c r="A196" s="153" t="s">
        <v>474</v>
      </c>
      <c r="B196" s="153"/>
      <c r="C196" s="326" t="s">
        <v>2328</v>
      </c>
      <c r="D196" s="327"/>
      <c r="E196" s="327"/>
      <c r="F196" s="327"/>
      <c r="G196" s="327"/>
      <c r="H196" s="327"/>
      <c r="I196" s="327"/>
      <c r="J196" s="327"/>
      <c r="K196" s="327"/>
      <c r="L196" s="327"/>
      <c r="M196" s="328"/>
    </row>
    <row r="197" spans="1:13" s="10" customFormat="1" ht="16.5" thickBot="1">
      <c r="A197" s="200" t="s">
        <v>29</v>
      </c>
      <c r="B197" s="159" t="s">
        <v>475</v>
      </c>
      <c r="C197" s="201" t="s">
        <v>476</v>
      </c>
      <c r="D197" s="201" t="s">
        <v>477</v>
      </c>
      <c r="E197" s="201" t="s">
        <v>478</v>
      </c>
      <c r="F197" s="201" t="s">
        <v>477</v>
      </c>
      <c r="G197" s="201" t="s">
        <v>479</v>
      </c>
      <c r="H197" s="201" t="s">
        <v>479</v>
      </c>
      <c r="I197" s="201" t="s">
        <v>478</v>
      </c>
      <c r="J197" s="201" t="s">
        <v>480</v>
      </c>
      <c r="K197" s="201" t="s">
        <v>481</v>
      </c>
      <c r="L197" s="201" t="s">
        <v>482</v>
      </c>
      <c r="M197" s="201" t="s">
        <v>483</v>
      </c>
    </row>
    <row r="198" spans="1:13" s="10" customFormat="1" ht="16.5" thickBot="1">
      <c r="A198" s="203">
        <f>SUM(B198:M198)</f>
        <v>996</v>
      </c>
      <c r="B198" s="204">
        <v>83</v>
      </c>
      <c r="C198" s="204">
        <v>83</v>
      </c>
      <c r="D198" s="204">
        <v>83</v>
      </c>
      <c r="E198" s="204">
        <v>83</v>
      </c>
      <c r="F198" s="204">
        <v>83</v>
      </c>
      <c r="G198" s="204">
        <v>83</v>
      </c>
      <c r="H198" s="204">
        <v>83</v>
      </c>
      <c r="I198" s="204">
        <v>83</v>
      </c>
      <c r="J198" s="204">
        <v>83</v>
      </c>
      <c r="K198" s="204">
        <v>83</v>
      </c>
      <c r="L198" s="204">
        <v>83</v>
      </c>
      <c r="M198" s="204">
        <v>83</v>
      </c>
    </row>
    <row r="199" spans="1:13" s="10" customFormat="1" ht="1.5" customHeight="1">
      <c r="A199" s="192"/>
      <c r="B199" s="192"/>
      <c r="C199" s="192"/>
      <c r="D199" s="192"/>
      <c r="E199" s="192"/>
      <c r="F199" s="192"/>
      <c r="G199" s="192"/>
      <c r="H199" s="192"/>
      <c r="I199" s="192"/>
      <c r="J199" s="192"/>
      <c r="K199" s="192"/>
      <c r="L199" s="192"/>
      <c r="M199" s="192"/>
    </row>
    <row r="200" spans="1:13" s="10" customFormat="1" ht="15.75" customHeight="1">
      <c r="A200" s="351" t="s">
        <v>2259</v>
      </c>
      <c r="B200" s="352"/>
      <c r="C200" s="352"/>
      <c r="D200" s="352"/>
      <c r="E200" s="352"/>
      <c r="F200" s="352"/>
      <c r="G200" s="352"/>
      <c r="H200" s="352"/>
      <c r="I200" s="352"/>
      <c r="J200" s="352"/>
      <c r="K200" s="352"/>
      <c r="L200" s="352"/>
      <c r="M200" s="353"/>
    </row>
    <row r="201" spans="1:13" s="10" customFormat="1" ht="16.5" customHeight="1" thickBot="1">
      <c r="A201" s="153" t="s">
        <v>2258</v>
      </c>
      <c r="B201" s="210">
        <v>8</v>
      </c>
      <c r="C201" s="354" t="s">
        <v>2425</v>
      </c>
      <c r="D201" s="355"/>
      <c r="E201" s="355"/>
      <c r="F201" s="355"/>
      <c r="G201" s="355"/>
      <c r="H201" s="355"/>
      <c r="I201" s="355"/>
      <c r="J201" s="355"/>
      <c r="K201" s="355"/>
      <c r="L201" s="355"/>
      <c r="M201" s="356"/>
    </row>
    <row r="202" spans="1:13" s="10" customFormat="1" ht="32.25" customHeight="1" thickBot="1">
      <c r="A202" s="149" t="s">
        <v>470</v>
      </c>
      <c r="B202" s="149"/>
      <c r="C202" s="320" t="s">
        <v>2303</v>
      </c>
      <c r="D202" s="321"/>
      <c r="E202" s="321"/>
      <c r="F202" s="321"/>
      <c r="G202" s="321"/>
      <c r="H202" s="321"/>
      <c r="I202" s="321"/>
      <c r="J202" s="321"/>
      <c r="K202" s="321"/>
      <c r="L202" s="321"/>
      <c r="M202" s="322"/>
    </row>
    <row r="203" spans="1:13" s="10" customFormat="1" ht="16.5" thickBot="1">
      <c r="A203" s="149" t="s">
        <v>471</v>
      </c>
      <c r="B203" s="149"/>
      <c r="C203" s="290">
        <f>A208</f>
        <v>310</v>
      </c>
      <c r="D203" s="291"/>
      <c r="E203" s="291"/>
      <c r="F203" s="291"/>
      <c r="G203" s="291"/>
      <c r="H203" s="291"/>
      <c r="I203" s="291"/>
      <c r="J203" s="291"/>
      <c r="K203" s="291"/>
      <c r="L203" s="291"/>
      <c r="M203" s="292"/>
    </row>
    <row r="204" spans="1:13" s="10" customFormat="1" ht="15.75" customHeight="1">
      <c r="A204" s="150" t="s">
        <v>472</v>
      </c>
      <c r="B204" s="150"/>
      <c r="C204" s="293" t="s">
        <v>2289</v>
      </c>
      <c r="D204" s="294"/>
      <c r="E204" s="294"/>
      <c r="F204" s="294"/>
      <c r="G204" s="294"/>
      <c r="H204" s="294"/>
      <c r="I204" s="294"/>
      <c r="J204" s="294"/>
      <c r="K204" s="294"/>
      <c r="L204" s="294"/>
      <c r="M204" s="295"/>
    </row>
    <row r="205" spans="1:13" s="10" customFormat="1" ht="15.75" customHeight="1">
      <c r="A205" s="151" t="s">
        <v>473</v>
      </c>
      <c r="B205" s="152"/>
      <c r="C205" s="296" t="s">
        <v>2329</v>
      </c>
      <c r="D205" s="297"/>
      <c r="E205" s="297"/>
      <c r="F205" s="297"/>
      <c r="G205" s="297"/>
      <c r="H205" s="297"/>
      <c r="I205" s="297"/>
      <c r="J205" s="297"/>
      <c r="K205" s="297"/>
      <c r="L205" s="297"/>
      <c r="M205" s="298"/>
    </row>
    <row r="206" spans="1:13" s="10" customFormat="1" ht="16.5" customHeight="1" thickBot="1">
      <c r="A206" s="152" t="s">
        <v>473</v>
      </c>
      <c r="B206" s="152"/>
      <c r="C206" s="311" t="s">
        <v>2330</v>
      </c>
      <c r="D206" s="312"/>
      <c r="E206" s="312"/>
      <c r="F206" s="312"/>
      <c r="G206" s="312"/>
      <c r="H206" s="312"/>
      <c r="I206" s="312"/>
      <c r="J206" s="312"/>
      <c r="K206" s="312"/>
      <c r="L206" s="312"/>
      <c r="M206" s="313"/>
    </row>
    <row r="207" spans="1:13" s="10" customFormat="1" ht="16.5" thickBot="1">
      <c r="A207" s="154" t="s">
        <v>29</v>
      </c>
      <c r="B207" s="155" t="s">
        <v>475</v>
      </c>
      <c r="C207" s="193" t="s">
        <v>476</v>
      </c>
      <c r="D207" s="194" t="s">
        <v>477</v>
      </c>
      <c r="E207" s="194" t="s">
        <v>478</v>
      </c>
      <c r="F207" s="194" t="s">
        <v>477</v>
      </c>
      <c r="G207" s="194" t="s">
        <v>479</v>
      </c>
      <c r="H207" s="194" t="s">
        <v>479</v>
      </c>
      <c r="I207" s="194" t="s">
        <v>478</v>
      </c>
      <c r="J207" s="194" t="s">
        <v>480</v>
      </c>
      <c r="K207" s="194" t="s">
        <v>481</v>
      </c>
      <c r="L207" s="194" t="s">
        <v>482</v>
      </c>
      <c r="M207" s="194" t="s">
        <v>483</v>
      </c>
    </row>
    <row r="208" spans="1:13" s="10" customFormat="1" ht="16.5" thickBot="1">
      <c r="A208" s="14">
        <f>SUM(B208:M208)</f>
        <v>310</v>
      </c>
      <c r="B208" s="195">
        <v>25</v>
      </c>
      <c r="C208" s="195">
        <v>25</v>
      </c>
      <c r="D208" s="195">
        <v>25</v>
      </c>
      <c r="E208" s="195">
        <v>25</v>
      </c>
      <c r="F208" s="195">
        <v>25</v>
      </c>
      <c r="G208" s="195">
        <v>35</v>
      </c>
      <c r="H208" s="195">
        <v>25</v>
      </c>
      <c r="I208" s="195">
        <v>25</v>
      </c>
      <c r="J208" s="195">
        <v>25</v>
      </c>
      <c r="K208" s="195">
        <v>25</v>
      </c>
      <c r="L208" s="195">
        <v>25</v>
      </c>
      <c r="M208" s="195">
        <v>25</v>
      </c>
    </row>
    <row r="209" spans="1:14" s="10" customFormat="1" ht="16.5" customHeight="1" thickBot="1">
      <c r="A209" s="284" t="s">
        <v>2260</v>
      </c>
      <c r="B209" s="285"/>
      <c r="C209" s="285"/>
      <c r="D209" s="285"/>
      <c r="E209" s="285"/>
      <c r="F209" s="285"/>
      <c r="G209" s="285"/>
      <c r="H209" s="285"/>
      <c r="I209" s="285"/>
      <c r="J209" s="285"/>
      <c r="K209" s="285"/>
      <c r="L209" s="285"/>
      <c r="M209" s="286"/>
    </row>
    <row r="210" spans="1:14" s="10" customFormat="1" ht="16.5" customHeight="1" thickBot="1">
      <c r="A210" s="149" t="s">
        <v>2261</v>
      </c>
      <c r="B210" s="208">
        <v>9</v>
      </c>
      <c r="C210" s="287" t="s">
        <v>2367</v>
      </c>
      <c r="D210" s="288"/>
      <c r="E210" s="288"/>
      <c r="F210" s="288"/>
      <c r="G210" s="288"/>
      <c r="H210" s="288"/>
      <c r="I210" s="288"/>
      <c r="J210" s="288"/>
      <c r="K210" s="288"/>
      <c r="L210" s="288"/>
      <c r="M210" s="289"/>
    </row>
    <row r="211" spans="1:14" s="10" customFormat="1" ht="32.25" customHeight="1" thickBot="1">
      <c r="A211" s="149" t="s">
        <v>470</v>
      </c>
      <c r="B211" s="149"/>
      <c r="C211" s="323" t="s">
        <v>2378</v>
      </c>
      <c r="D211" s="324"/>
      <c r="E211" s="324"/>
      <c r="F211" s="324"/>
      <c r="G211" s="324"/>
      <c r="H211" s="324"/>
      <c r="I211" s="324"/>
      <c r="J211" s="324"/>
      <c r="K211" s="324"/>
      <c r="L211" s="324"/>
      <c r="M211" s="325"/>
    </row>
    <row r="212" spans="1:14" s="10" customFormat="1" ht="16.5" thickBot="1">
      <c r="A212" s="149" t="s">
        <v>471</v>
      </c>
      <c r="B212" s="149"/>
      <c r="C212" s="348">
        <v>0.65</v>
      </c>
      <c r="D212" s="349"/>
      <c r="E212" s="349"/>
      <c r="F212" s="349"/>
      <c r="G212" s="349"/>
      <c r="H212" s="349"/>
      <c r="I212" s="349"/>
      <c r="J212" s="349"/>
      <c r="K212" s="349"/>
      <c r="L212" s="349"/>
      <c r="M212" s="350"/>
    </row>
    <row r="213" spans="1:14" s="10" customFormat="1" ht="15.75" customHeight="1">
      <c r="A213" s="150" t="s">
        <v>472</v>
      </c>
      <c r="B213" s="150"/>
      <c r="C213" s="293" t="s">
        <v>2368</v>
      </c>
      <c r="D213" s="294"/>
      <c r="E213" s="294"/>
      <c r="F213" s="294"/>
      <c r="G213" s="294"/>
      <c r="H213" s="294"/>
      <c r="I213" s="294"/>
      <c r="J213" s="294"/>
      <c r="K213" s="294"/>
      <c r="L213" s="294"/>
      <c r="M213" s="295"/>
    </row>
    <row r="214" spans="1:14" s="10" customFormat="1" ht="15.75" customHeight="1">
      <c r="A214" s="151" t="s">
        <v>473</v>
      </c>
      <c r="B214" s="152"/>
      <c r="C214" s="296" t="s">
        <v>2392</v>
      </c>
      <c r="D214" s="297"/>
      <c r="E214" s="297"/>
      <c r="F214" s="297"/>
      <c r="G214" s="297"/>
      <c r="H214" s="297"/>
      <c r="I214" s="297"/>
      <c r="J214" s="297"/>
      <c r="K214" s="297"/>
      <c r="L214" s="297"/>
      <c r="M214" s="298"/>
    </row>
    <row r="215" spans="1:14" s="10" customFormat="1" ht="15.75" customHeight="1">
      <c r="A215" s="152" t="s">
        <v>473</v>
      </c>
      <c r="B215" s="152"/>
      <c r="C215" s="296" t="s">
        <v>2369</v>
      </c>
      <c r="D215" s="297"/>
      <c r="E215" s="297"/>
      <c r="F215" s="297"/>
      <c r="G215" s="297"/>
      <c r="H215" s="297"/>
      <c r="I215" s="297"/>
      <c r="J215" s="297"/>
      <c r="K215" s="297"/>
      <c r="L215" s="297"/>
      <c r="M215" s="298"/>
    </row>
    <row r="216" spans="1:14" s="10" customFormat="1" ht="16.5" customHeight="1" thickBot="1">
      <c r="A216" s="153" t="s">
        <v>474</v>
      </c>
      <c r="B216" s="153"/>
      <c r="C216" s="326" t="s">
        <v>2370</v>
      </c>
      <c r="D216" s="327"/>
      <c r="E216" s="327"/>
      <c r="F216" s="327"/>
      <c r="G216" s="327"/>
      <c r="H216" s="327"/>
      <c r="I216" s="327"/>
      <c r="J216" s="327"/>
      <c r="K216" s="327"/>
      <c r="L216" s="327"/>
      <c r="M216" s="328"/>
    </row>
    <row r="217" spans="1:14" s="10" customFormat="1" ht="16.5" thickBot="1">
      <c r="A217" s="154" t="s">
        <v>29</v>
      </c>
      <c r="B217" s="155" t="s">
        <v>475</v>
      </c>
      <c r="C217" s="156" t="s">
        <v>476</v>
      </c>
      <c r="D217" s="156" t="s">
        <v>477</v>
      </c>
      <c r="E217" s="156" t="s">
        <v>478</v>
      </c>
      <c r="F217" s="156" t="s">
        <v>477</v>
      </c>
      <c r="G217" s="156" t="s">
        <v>479</v>
      </c>
      <c r="H217" s="156" t="s">
        <v>479</v>
      </c>
      <c r="I217" s="156" t="s">
        <v>478</v>
      </c>
      <c r="J217" s="156" t="s">
        <v>480</v>
      </c>
      <c r="K217" s="156" t="s">
        <v>481</v>
      </c>
      <c r="L217" s="156" t="s">
        <v>482</v>
      </c>
      <c r="M217" s="156" t="s">
        <v>483</v>
      </c>
    </row>
    <row r="218" spans="1:14" s="10" customFormat="1" ht="16.5" thickBot="1">
      <c r="A218" s="220">
        <f>SUM(B218:M218)</f>
        <v>0.64999999999999991</v>
      </c>
      <c r="B218" s="220">
        <v>0.3</v>
      </c>
      <c r="C218" s="220">
        <v>0</v>
      </c>
      <c r="D218" s="220">
        <v>0</v>
      </c>
      <c r="E218" s="220">
        <v>0</v>
      </c>
      <c r="F218" s="220">
        <v>0</v>
      </c>
      <c r="G218" s="220">
        <v>0</v>
      </c>
      <c r="H218" s="220">
        <v>0</v>
      </c>
      <c r="I218" s="220">
        <v>0.35</v>
      </c>
      <c r="J218" s="220">
        <v>0</v>
      </c>
      <c r="K218" s="220">
        <v>0</v>
      </c>
      <c r="L218" s="220">
        <v>0</v>
      </c>
      <c r="M218" s="220">
        <v>0</v>
      </c>
    </row>
    <row r="219" spans="1:14" s="10" customFormat="1" ht="16.5" thickBot="1">
      <c r="A219" s="284" t="s">
        <v>2262</v>
      </c>
      <c r="B219" s="285"/>
      <c r="C219" s="285"/>
      <c r="D219" s="285"/>
      <c r="E219" s="285"/>
      <c r="F219" s="285"/>
      <c r="G219" s="285"/>
      <c r="H219" s="285"/>
      <c r="I219" s="285"/>
      <c r="J219" s="285"/>
      <c r="K219" s="285"/>
      <c r="L219" s="285"/>
      <c r="M219" s="286"/>
    </row>
    <row r="220" spans="1:14" s="10" customFormat="1" ht="16.5" thickBot="1">
      <c r="A220" s="149" t="s">
        <v>2263</v>
      </c>
      <c r="B220" s="208">
        <v>10</v>
      </c>
      <c r="C220" s="287" t="s">
        <v>2448</v>
      </c>
      <c r="D220" s="288"/>
      <c r="E220" s="288"/>
      <c r="F220" s="288"/>
      <c r="G220" s="288"/>
      <c r="H220" s="288"/>
      <c r="I220" s="288"/>
      <c r="J220" s="288"/>
      <c r="K220" s="288"/>
      <c r="L220" s="288"/>
      <c r="M220" s="289"/>
      <c r="N220" s="10" t="s">
        <v>2279</v>
      </c>
    </row>
    <row r="221" spans="1:14" s="10" customFormat="1" ht="32.25" thickBot="1">
      <c r="A221" s="149" t="s">
        <v>470</v>
      </c>
      <c r="B221" s="149"/>
      <c r="C221" s="320" t="s">
        <v>2269</v>
      </c>
      <c r="D221" s="321"/>
      <c r="E221" s="321"/>
      <c r="F221" s="321"/>
      <c r="G221" s="321"/>
      <c r="H221" s="321"/>
      <c r="I221" s="321"/>
      <c r="J221" s="321"/>
      <c r="K221" s="321"/>
      <c r="L221" s="321"/>
      <c r="M221" s="322"/>
    </row>
    <row r="222" spans="1:14" s="10" customFormat="1" ht="16.5" thickBot="1">
      <c r="A222" s="149" t="s">
        <v>471</v>
      </c>
      <c r="B222" s="149"/>
      <c r="C222" s="317">
        <f>A228</f>
        <v>4</v>
      </c>
      <c r="D222" s="318"/>
      <c r="E222" s="318"/>
      <c r="F222" s="318"/>
      <c r="G222" s="318"/>
      <c r="H222" s="318"/>
      <c r="I222" s="318"/>
      <c r="J222" s="318"/>
      <c r="K222" s="318"/>
      <c r="L222" s="318"/>
      <c r="M222" s="319"/>
    </row>
    <row r="223" spans="1:14" s="10" customFormat="1" ht="15.75">
      <c r="A223" s="150" t="s">
        <v>472</v>
      </c>
      <c r="B223" s="150"/>
      <c r="C223" s="293" t="s">
        <v>2327</v>
      </c>
      <c r="D223" s="294"/>
      <c r="E223" s="294"/>
      <c r="F223" s="294"/>
      <c r="G223" s="294"/>
      <c r="H223" s="294"/>
      <c r="I223" s="294"/>
      <c r="J223" s="294"/>
      <c r="K223" s="294"/>
      <c r="L223" s="294"/>
      <c r="M223" s="295"/>
    </row>
    <row r="224" spans="1:14" s="10" customFormat="1" ht="15.75">
      <c r="A224" s="151" t="s">
        <v>473</v>
      </c>
      <c r="B224" s="152"/>
      <c r="C224" s="296" t="s">
        <v>2270</v>
      </c>
      <c r="D224" s="297"/>
      <c r="E224" s="297"/>
      <c r="F224" s="297"/>
      <c r="G224" s="297"/>
      <c r="H224" s="297"/>
      <c r="I224" s="297"/>
      <c r="J224" s="297"/>
      <c r="K224" s="297"/>
      <c r="L224" s="297"/>
      <c r="M224" s="298"/>
    </row>
    <row r="225" spans="1:13" s="10" customFormat="1" ht="15.75">
      <c r="A225" s="152" t="s">
        <v>473</v>
      </c>
      <c r="B225" s="152"/>
      <c r="C225" s="296" t="s">
        <v>2331</v>
      </c>
      <c r="D225" s="297"/>
      <c r="E225" s="297"/>
      <c r="F225" s="297"/>
      <c r="G225" s="297"/>
      <c r="H225" s="297"/>
      <c r="I225" s="297"/>
      <c r="J225" s="297"/>
      <c r="K225" s="297"/>
      <c r="L225" s="297"/>
      <c r="M225" s="298"/>
    </row>
    <row r="226" spans="1:13" s="10" customFormat="1" ht="16.5" thickBot="1">
      <c r="A226" s="153" t="s">
        <v>474</v>
      </c>
      <c r="B226" s="153"/>
      <c r="C226" s="326" t="s">
        <v>2393</v>
      </c>
      <c r="D226" s="327"/>
      <c r="E226" s="327"/>
      <c r="F226" s="327"/>
      <c r="G226" s="327"/>
      <c r="H226" s="327"/>
      <c r="I226" s="327"/>
      <c r="J226" s="327"/>
      <c r="K226" s="327"/>
      <c r="L226" s="327"/>
      <c r="M226" s="328"/>
    </row>
    <row r="227" spans="1:13" s="10" customFormat="1" ht="16.5" thickBot="1">
      <c r="A227" s="154" t="s">
        <v>29</v>
      </c>
      <c r="B227" s="155" t="s">
        <v>475</v>
      </c>
      <c r="C227" s="156" t="s">
        <v>476</v>
      </c>
      <c r="D227" s="156" t="s">
        <v>477</v>
      </c>
      <c r="E227" s="156" t="s">
        <v>478</v>
      </c>
      <c r="F227" s="156" t="s">
        <v>477</v>
      </c>
      <c r="G227" s="156" t="s">
        <v>479</v>
      </c>
      <c r="H227" s="156" t="s">
        <v>479</v>
      </c>
      <c r="I227" s="156" t="s">
        <v>478</v>
      </c>
      <c r="J227" s="156" t="s">
        <v>480</v>
      </c>
      <c r="K227" s="156" t="s">
        <v>481</v>
      </c>
      <c r="L227" s="156" t="s">
        <v>482</v>
      </c>
      <c r="M227" s="156" t="s">
        <v>483</v>
      </c>
    </row>
    <row r="228" spans="1:13" s="10" customFormat="1" ht="16.5" thickBot="1">
      <c r="A228" s="14">
        <f>SUM(B228:M228)</f>
        <v>4</v>
      </c>
      <c r="B228" s="14">
        <v>0</v>
      </c>
      <c r="C228" s="15">
        <v>0</v>
      </c>
      <c r="D228" s="15">
        <v>0</v>
      </c>
      <c r="E228" s="15">
        <v>1</v>
      </c>
      <c r="F228" s="15">
        <v>0</v>
      </c>
      <c r="G228" s="15">
        <v>1</v>
      </c>
      <c r="H228" s="15">
        <v>0</v>
      </c>
      <c r="I228" s="15">
        <v>0</v>
      </c>
      <c r="J228" s="15">
        <v>0</v>
      </c>
      <c r="K228" s="15">
        <v>0</v>
      </c>
      <c r="L228" s="15">
        <v>1</v>
      </c>
      <c r="M228" s="15">
        <v>1</v>
      </c>
    </row>
    <row r="229" spans="1:13" s="10" customFormat="1" ht="16.5" thickBot="1">
      <c r="A229" s="284" t="s">
        <v>2264</v>
      </c>
      <c r="B229" s="285"/>
      <c r="C229" s="285"/>
      <c r="D229" s="285"/>
      <c r="E229" s="285"/>
      <c r="F229" s="285"/>
      <c r="G229" s="285"/>
      <c r="H229" s="285"/>
      <c r="I229" s="285"/>
      <c r="J229" s="285"/>
      <c r="K229" s="285"/>
      <c r="L229" s="285"/>
      <c r="M229" s="286"/>
    </row>
    <row r="230" spans="1:13" s="10" customFormat="1" ht="16.5" thickBot="1">
      <c r="A230" s="149" t="s">
        <v>2265</v>
      </c>
      <c r="B230" s="208">
        <v>11</v>
      </c>
      <c r="C230" s="287" t="s">
        <v>2304</v>
      </c>
      <c r="D230" s="288"/>
      <c r="E230" s="288"/>
      <c r="F230" s="288"/>
      <c r="G230" s="288"/>
      <c r="H230" s="288"/>
      <c r="I230" s="288"/>
      <c r="J230" s="288"/>
      <c r="K230" s="288"/>
      <c r="L230" s="288"/>
      <c r="M230" s="289"/>
    </row>
    <row r="231" spans="1:13" s="10" customFormat="1" ht="32.25" thickBot="1">
      <c r="A231" s="149" t="s">
        <v>470</v>
      </c>
      <c r="B231" s="149"/>
      <c r="C231" s="338" t="s">
        <v>2394</v>
      </c>
      <c r="D231" s="339"/>
      <c r="E231" s="339"/>
      <c r="F231" s="339"/>
      <c r="G231" s="339"/>
      <c r="H231" s="339"/>
      <c r="I231" s="339"/>
      <c r="J231" s="339"/>
      <c r="K231" s="339"/>
      <c r="L231" s="339"/>
      <c r="M231" s="340"/>
    </row>
    <row r="232" spans="1:13" s="10" customFormat="1" ht="16.5" thickBot="1">
      <c r="A232" s="149" t="s">
        <v>471</v>
      </c>
      <c r="B232" s="149"/>
      <c r="C232" s="290">
        <f>A238</f>
        <v>10</v>
      </c>
      <c r="D232" s="291"/>
      <c r="E232" s="291"/>
      <c r="F232" s="291"/>
      <c r="G232" s="291"/>
      <c r="H232" s="291"/>
      <c r="I232" s="291"/>
      <c r="J232" s="291"/>
      <c r="K232" s="291"/>
      <c r="L232" s="291"/>
      <c r="M232" s="292"/>
    </row>
    <row r="233" spans="1:13" s="10" customFormat="1" ht="15.75">
      <c r="A233" s="150" t="s">
        <v>472</v>
      </c>
      <c r="B233" s="150"/>
      <c r="C233" s="293" t="s">
        <v>2327</v>
      </c>
      <c r="D233" s="294"/>
      <c r="E233" s="294"/>
      <c r="F233" s="294"/>
      <c r="G233" s="294"/>
      <c r="H233" s="294"/>
      <c r="I233" s="294"/>
      <c r="J233" s="294"/>
      <c r="K233" s="294"/>
      <c r="L233" s="294"/>
      <c r="M233" s="295"/>
    </row>
    <row r="234" spans="1:13" s="10" customFormat="1" ht="15.75">
      <c r="A234" s="151" t="s">
        <v>473</v>
      </c>
      <c r="B234" s="152"/>
      <c r="C234" s="296" t="s">
        <v>2332</v>
      </c>
      <c r="D234" s="297"/>
      <c r="E234" s="297"/>
      <c r="F234" s="297"/>
      <c r="G234" s="297"/>
      <c r="H234" s="297"/>
      <c r="I234" s="297"/>
      <c r="J234" s="297"/>
      <c r="K234" s="297"/>
      <c r="L234" s="297"/>
      <c r="M234" s="298"/>
    </row>
    <row r="235" spans="1:13" s="10" customFormat="1" ht="15.75">
      <c r="A235" s="152" t="s">
        <v>473</v>
      </c>
      <c r="B235" s="152"/>
      <c r="C235" s="296" t="s">
        <v>2395</v>
      </c>
      <c r="D235" s="297"/>
      <c r="E235" s="297"/>
      <c r="F235" s="297"/>
      <c r="G235" s="297"/>
      <c r="H235" s="297"/>
      <c r="I235" s="297"/>
      <c r="J235" s="297"/>
      <c r="K235" s="297"/>
      <c r="L235" s="297"/>
      <c r="M235" s="298"/>
    </row>
    <row r="236" spans="1:13" s="10" customFormat="1" ht="16.5" thickBot="1">
      <c r="A236" s="153" t="s">
        <v>474</v>
      </c>
      <c r="B236" s="153"/>
      <c r="C236" s="326" t="s">
        <v>2333</v>
      </c>
      <c r="D236" s="327"/>
      <c r="E236" s="327"/>
      <c r="F236" s="327"/>
      <c r="G236" s="327"/>
      <c r="H236" s="327"/>
      <c r="I236" s="327"/>
      <c r="J236" s="327"/>
      <c r="K236" s="327"/>
      <c r="L236" s="327"/>
      <c r="M236" s="328"/>
    </row>
    <row r="237" spans="1:13" s="10" customFormat="1" ht="16.5" thickBot="1">
      <c r="A237" s="200" t="s">
        <v>29</v>
      </c>
      <c r="B237" s="159" t="s">
        <v>475</v>
      </c>
      <c r="C237" s="201" t="s">
        <v>476</v>
      </c>
      <c r="D237" s="201" t="s">
        <v>477</v>
      </c>
      <c r="E237" s="201" t="s">
        <v>478</v>
      </c>
      <c r="F237" s="201" t="s">
        <v>477</v>
      </c>
      <c r="G237" s="201" t="s">
        <v>479</v>
      </c>
      <c r="H237" s="201" t="s">
        <v>479</v>
      </c>
      <c r="I237" s="201" t="s">
        <v>478</v>
      </c>
      <c r="J237" s="201" t="s">
        <v>480</v>
      </c>
      <c r="K237" s="201" t="s">
        <v>481</v>
      </c>
      <c r="L237" s="201" t="s">
        <v>482</v>
      </c>
      <c r="M237" s="201" t="s">
        <v>483</v>
      </c>
    </row>
    <row r="238" spans="1:13" s="10" customFormat="1" ht="16.5" thickBot="1">
      <c r="A238" s="203">
        <f>SUM(B238:M238)</f>
        <v>10</v>
      </c>
      <c r="B238" s="204">
        <v>1</v>
      </c>
      <c r="C238" s="204">
        <v>1</v>
      </c>
      <c r="D238" s="204"/>
      <c r="E238" s="204">
        <v>1</v>
      </c>
      <c r="F238" s="204">
        <v>1</v>
      </c>
      <c r="G238" s="204">
        <v>1</v>
      </c>
      <c r="H238" s="204">
        <v>1</v>
      </c>
      <c r="I238" s="204">
        <v>1</v>
      </c>
      <c r="J238" s="204">
        <v>1</v>
      </c>
      <c r="K238" s="204">
        <v>1</v>
      </c>
      <c r="L238" s="204">
        <v>0</v>
      </c>
      <c r="M238" s="205">
        <v>1</v>
      </c>
    </row>
    <row r="239" spans="1:13" s="10" customFormat="1" ht="15.75">
      <c r="A239" s="341" t="s">
        <v>2266</v>
      </c>
      <c r="B239" s="341"/>
      <c r="C239" s="341"/>
      <c r="D239" s="341"/>
      <c r="E239" s="341"/>
      <c r="F239" s="341"/>
      <c r="G239" s="341"/>
      <c r="H239" s="341"/>
      <c r="I239" s="341"/>
      <c r="J239" s="341"/>
      <c r="K239" s="341"/>
      <c r="L239" s="341"/>
      <c r="M239" s="341"/>
    </row>
    <row r="240" spans="1:13" s="10" customFormat="1" ht="16.5" thickBot="1">
      <c r="A240" s="153" t="s">
        <v>2267</v>
      </c>
      <c r="B240" s="210">
        <v>12</v>
      </c>
      <c r="C240" s="342" t="s">
        <v>2426</v>
      </c>
      <c r="D240" s="343"/>
      <c r="E240" s="343"/>
      <c r="F240" s="343"/>
      <c r="G240" s="343"/>
      <c r="H240" s="343"/>
      <c r="I240" s="343"/>
      <c r="J240" s="343"/>
      <c r="K240" s="343"/>
      <c r="L240" s="343"/>
      <c r="M240" s="344"/>
    </row>
    <row r="241" spans="1:17" s="10" customFormat="1" ht="32.25" thickBot="1">
      <c r="A241" s="149" t="s">
        <v>470</v>
      </c>
      <c r="B241" s="149"/>
      <c r="C241" s="320" t="s">
        <v>2305</v>
      </c>
      <c r="D241" s="321"/>
      <c r="E241" s="321"/>
      <c r="F241" s="321"/>
      <c r="G241" s="321"/>
      <c r="H241" s="321"/>
      <c r="I241" s="321"/>
      <c r="J241" s="321"/>
      <c r="K241" s="321"/>
      <c r="L241" s="321"/>
      <c r="M241" s="322"/>
    </row>
    <row r="242" spans="1:17" s="10" customFormat="1" ht="16.5" thickBot="1">
      <c r="A242" s="149" t="s">
        <v>471</v>
      </c>
      <c r="B242" s="149"/>
      <c r="C242" s="290">
        <f>A248</f>
        <v>48</v>
      </c>
      <c r="D242" s="291"/>
      <c r="E242" s="291"/>
      <c r="F242" s="291"/>
      <c r="G242" s="291"/>
      <c r="H242" s="291"/>
      <c r="I242" s="291"/>
      <c r="J242" s="291"/>
      <c r="K242" s="291"/>
      <c r="L242" s="291"/>
      <c r="M242" s="292"/>
    </row>
    <row r="243" spans="1:17" s="10" customFormat="1" ht="15.75">
      <c r="A243" s="150" t="s">
        <v>472</v>
      </c>
      <c r="B243" s="150"/>
      <c r="C243" s="293" t="s">
        <v>2334</v>
      </c>
      <c r="D243" s="294"/>
      <c r="E243" s="294"/>
      <c r="F243" s="294"/>
      <c r="G243" s="294"/>
      <c r="H243" s="294"/>
      <c r="I243" s="294"/>
      <c r="J243" s="294"/>
      <c r="K243" s="294"/>
      <c r="L243" s="294"/>
      <c r="M243" s="295"/>
    </row>
    <row r="244" spans="1:17" s="10" customFormat="1" ht="15.75">
      <c r="A244" s="151" t="s">
        <v>473</v>
      </c>
      <c r="B244" s="152"/>
      <c r="C244" s="296" t="s">
        <v>2335</v>
      </c>
      <c r="D244" s="297"/>
      <c r="E244" s="297"/>
      <c r="F244" s="297"/>
      <c r="G244" s="297"/>
      <c r="H244" s="297"/>
      <c r="I244" s="297"/>
      <c r="J244" s="297"/>
      <c r="K244" s="297"/>
      <c r="L244" s="297"/>
      <c r="M244" s="298"/>
    </row>
    <row r="245" spans="1:17" s="10" customFormat="1" ht="15.75">
      <c r="A245" s="152" t="s">
        <v>473</v>
      </c>
      <c r="B245" s="152"/>
      <c r="C245" s="296" t="s">
        <v>2371</v>
      </c>
      <c r="D245" s="297"/>
      <c r="E245" s="297"/>
      <c r="F245" s="297"/>
      <c r="G245" s="297"/>
      <c r="H245" s="297"/>
      <c r="I245" s="297"/>
      <c r="J245" s="297"/>
      <c r="K245" s="297"/>
      <c r="L245" s="297"/>
      <c r="M245" s="298"/>
    </row>
    <row r="246" spans="1:17" s="10" customFormat="1" ht="16.5" thickBot="1">
      <c r="A246" s="153" t="s">
        <v>474</v>
      </c>
      <c r="B246" s="153"/>
      <c r="C246" s="332"/>
      <c r="D246" s="333"/>
      <c r="E246" s="333"/>
      <c r="F246" s="333"/>
      <c r="G246" s="333"/>
      <c r="H246" s="333"/>
      <c r="I246" s="333"/>
      <c r="J246" s="333"/>
      <c r="K246" s="333"/>
      <c r="L246" s="333"/>
      <c r="M246" s="334"/>
    </row>
    <row r="247" spans="1:17" s="10" customFormat="1" ht="16.5" thickBot="1">
      <c r="A247" s="154" t="s">
        <v>29</v>
      </c>
      <c r="B247" s="155" t="s">
        <v>475</v>
      </c>
      <c r="C247" s="156" t="s">
        <v>476</v>
      </c>
      <c r="D247" s="156" t="s">
        <v>477</v>
      </c>
      <c r="E247" s="156" t="s">
        <v>478</v>
      </c>
      <c r="F247" s="156" t="s">
        <v>477</v>
      </c>
      <c r="G247" s="156" t="s">
        <v>479</v>
      </c>
      <c r="H247" s="156" t="s">
        <v>479</v>
      </c>
      <c r="I247" s="156" t="s">
        <v>478</v>
      </c>
      <c r="J247" s="156" t="s">
        <v>480</v>
      </c>
      <c r="K247" s="156" t="s">
        <v>481</v>
      </c>
      <c r="L247" s="156" t="s">
        <v>482</v>
      </c>
      <c r="M247" s="156" t="s">
        <v>483</v>
      </c>
    </row>
    <row r="248" spans="1:17" s="10" customFormat="1" ht="16.5" thickBot="1">
      <c r="A248" s="14">
        <v>48</v>
      </c>
      <c r="B248" s="14">
        <v>4</v>
      </c>
      <c r="C248" s="15">
        <v>4</v>
      </c>
      <c r="D248" s="15">
        <v>2</v>
      </c>
      <c r="E248" s="15">
        <v>4</v>
      </c>
      <c r="F248" s="15">
        <v>2</v>
      </c>
      <c r="G248" s="15">
        <v>4</v>
      </c>
      <c r="H248" s="15">
        <v>4</v>
      </c>
      <c r="I248" s="15">
        <v>2</v>
      </c>
      <c r="J248" s="15">
        <v>4</v>
      </c>
      <c r="K248" s="15">
        <v>2</v>
      </c>
      <c r="L248" s="15">
        <v>4</v>
      </c>
      <c r="M248" s="15">
        <v>4</v>
      </c>
    </row>
    <row r="249" spans="1:17" ht="15.75">
      <c r="A249" s="341" t="s">
        <v>2268</v>
      </c>
      <c r="B249" s="341"/>
      <c r="C249" s="341"/>
      <c r="D249" s="341"/>
      <c r="E249" s="341"/>
      <c r="F249" s="341"/>
      <c r="G249" s="341"/>
      <c r="H249" s="341"/>
      <c r="I249" s="341"/>
      <c r="J249" s="341"/>
      <c r="K249" s="341"/>
      <c r="L249" s="341"/>
      <c r="M249" s="341"/>
      <c r="N249" s="3"/>
      <c r="O249" s="3"/>
      <c r="P249" s="3"/>
      <c r="Q249" s="3"/>
    </row>
    <row r="250" spans="1:17" ht="32.25" thickBot="1">
      <c r="A250" s="153" t="s">
        <v>2268</v>
      </c>
      <c r="B250" s="210">
        <v>13</v>
      </c>
      <c r="C250" s="342" t="s">
        <v>2427</v>
      </c>
      <c r="D250" s="343"/>
      <c r="E250" s="343"/>
      <c r="F250" s="343"/>
      <c r="G250" s="343"/>
      <c r="H250" s="343"/>
      <c r="I250" s="343"/>
      <c r="J250" s="343"/>
      <c r="K250" s="343"/>
      <c r="L250" s="343"/>
      <c r="M250" s="344"/>
      <c r="N250" s="3"/>
      <c r="O250" s="3"/>
      <c r="P250" s="3"/>
      <c r="Q250" s="3"/>
    </row>
    <row r="251" spans="1:17" ht="32.25" thickBot="1">
      <c r="A251" s="149" t="s">
        <v>470</v>
      </c>
      <c r="B251" s="149"/>
      <c r="C251" s="320" t="s">
        <v>2449</v>
      </c>
      <c r="D251" s="321"/>
      <c r="E251" s="321"/>
      <c r="F251" s="321"/>
      <c r="G251" s="321"/>
      <c r="H251" s="321"/>
      <c r="I251" s="321"/>
      <c r="J251" s="321"/>
      <c r="K251" s="321"/>
      <c r="L251" s="321"/>
      <c r="M251" s="322"/>
      <c r="N251" s="3"/>
      <c r="O251" s="3"/>
      <c r="P251" s="3"/>
      <c r="Q251" s="3"/>
    </row>
    <row r="252" spans="1:17" ht="16.5" thickBot="1">
      <c r="A252" s="149" t="s">
        <v>471</v>
      </c>
      <c r="B252" s="149"/>
      <c r="C252" s="345">
        <f>A258</f>
        <v>80.099999999999994</v>
      </c>
      <c r="D252" s="346"/>
      <c r="E252" s="346"/>
      <c r="F252" s="346"/>
      <c r="G252" s="346"/>
      <c r="H252" s="346"/>
      <c r="I252" s="346"/>
      <c r="J252" s="346"/>
      <c r="K252" s="346"/>
      <c r="L252" s="346"/>
      <c r="M252" s="347"/>
      <c r="N252" s="3"/>
      <c r="O252" s="3"/>
      <c r="P252" s="3"/>
      <c r="Q252" s="3"/>
    </row>
    <row r="253" spans="1:17" ht="15.75">
      <c r="A253" s="150" t="s">
        <v>472</v>
      </c>
      <c r="B253" s="150"/>
      <c r="C253" s="293" t="s">
        <v>2343</v>
      </c>
      <c r="D253" s="294"/>
      <c r="E253" s="294"/>
      <c r="F253" s="294"/>
      <c r="G253" s="294"/>
      <c r="H253" s="294"/>
      <c r="I253" s="294"/>
      <c r="J253" s="294"/>
      <c r="K253" s="294"/>
      <c r="L253" s="294"/>
      <c r="M253" s="295"/>
      <c r="N253" s="3"/>
      <c r="O253" s="3"/>
      <c r="P253" s="3"/>
      <c r="Q253" s="3"/>
    </row>
    <row r="254" spans="1:17" ht="15.75">
      <c r="A254" s="151" t="s">
        <v>473</v>
      </c>
      <c r="B254" s="152"/>
      <c r="C254" s="296" t="s">
        <v>2428</v>
      </c>
      <c r="D254" s="297"/>
      <c r="E254" s="297"/>
      <c r="F254" s="297"/>
      <c r="G254" s="297"/>
      <c r="H254" s="297"/>
      <c r="I254" s="297"/>
      <c r="J254" s="297"/>
      <c r="K254" s="297"/>
      <c r="L254" s="297"/>
      <c r="M254" s="298"/>
      <c r="N254" s="3"/>
      <c r="O254" s="3"/>
      <c r="P254" s="3"/>
      <c r="Q254" s="3"/>
    </row>
    <row r="255" spans="1:17" ht="15.75">
      <c r="A255" s="152" t="s">
        <v>473</v>
      </c>
      <c r="B255" s="152"/>
      <c r="C255" s="296" t="s">
        <v>2344</v>
      </c>
      <c r="D255" s="297"/>
      <c r="E255" s="297"/>
      <c r="F255" s="297"/>
      <c r="G255" s="297"/>
      <c r="H255" s="297"/>
      <c r="I255" s="297"/>
      <c r="J255" s="297"/>
      <c r="K255" s="297"/>
      <c r="L255" s="297"/>
      <c r="M255" s="298"/>
      <c r="N255" s="3"/>
      <c r="O255" s="3"/>
      <c r="P255" s="3"/>
      <c r="Q255" s="3"/>
    </row>
    <row r="256" spans="1:17" ht="16.5" thickBot="1">
      <c r="A256" s="153" t="s">
        <v>474</v>
      </c>
      <c r="B256" s="153"/>
      <c r="C256" s="332"/>
      <c r="D256" s="333"/>
      <c r="E256" s="333"/>
      <c r="F256" s="333"/>
      <c r="G256" s="333"/>
      <c r="H256" s="333"/>
      <c r="I256" s="333"/>
      <c r="J256" s="333"/>
      <c r="K256" s="333"/>
      <c r="L256" s="333"/>
      <c r="M256" s="334"/>
      <c r="N256" s="3"/>
      <c r="O256" s="3"/>
      <c r="P256" s="3"/>
      <c r="Q256" s="3"/>
    </row>
    <row r="257" spans="1:17" ht="16.5" thickBot="1">
      <c r="A257" s="154" t="s">
        <v>29</v>
      </c>
      <c r="B257" s="155" t="s">
        <v>475</v>
      </c>
      <c r="C257" s="156" t="s">
        <v>476</v>
      </c>
      <c r="D257" s="156" t="s">
        <v>477</v>
      </c>
      <c r="E257" s="156" t="s">
        <v>478</v>
      </c>
      <c r="F257" s="156" t="s">
        <v>477</v>
      </c>
      <c r="G257" s="156" t="s">
        <v>479</v>
      </c>
      <c r="H257" s="156" t="s">
        <v>479</v>
      </c>
      <c r="I257" s="156" t="s">
        <v>478</v>
      </c>
      <c r="J257" s="156" t="s">
        <v>480</v>
      </c>
      <c r="K257" s="156" t="s">
        <v>481</v>
      </c>
      <c r="L257" s="156" t="s">
        <v>482</v>
      </c>
      <c r="M257" s="156" t="s">
        <v>483</v>
      </c>
      <c r="N257" s="3"/>
      <c r="O257" s="3"/>
      <c r="P257" s="3"/>
      <c r="Q257" s="3"/>
    </row>
    <row r="258" spans="1:17" ht="16.5" thickBot="1">
      <c r="A258" s="235">
        <f>SUM(B258:M258)</f>
        <v>80.099999999999994</v>
      </c>
      <c r="B258" s="209">
        <v>0</v>
      </c>
      <c r="C258" s="211">
        <v>0</v>
      </c>
      <c r="D258" s="236">
        <v>0.1</v>
      </c>
      <c r="E258" s="237">
        <v>20</v>
      </c>
      <c r="F258" s="211">
        <v>0</v>
      </c>
      <c r="G258" s="211">
        <v>30</v>
      </c>
      <c r="H258" s="211">
        <v>0</v>
      </c>
      <c r="I258" s="211">
        <v>0</v>
      </c>
      <c r="J258" s="211">
        <v>0</v>
      </c>
      <c r="K258" s="211">
        <v>0</v>
      </c>
      <c r="L258" s="211">
        <v>0</v>
      </c>
      <c r="M258" s="211">
        <v>30</v>
      </c>
      <c r="N258" s="3"/>
      <c r="O258" s="3"/>
      <c r="P258" s="3"/>
      <c r="Q258" s="3"/>
    </row>
    <row r="259" spans="1:17" ht="16.5" thickBot="1">
      <c r="A259" s="284" t="s">
        <v>2271</v>
      </c>
      <c r="B259" s="285"/>
      <c r="C259" s="285"/>
      <c r="D259" s="285"/>
      <c r="E259" s="285"/>
      <c r="F259" s="285"/>
      <c r="G259" s="285"/>
      <c r="H259" s="285"/>
      <c r="I259" s="285"/>
      <c r="J259" s="285"/>
      <c r="K259" s="285"/>
      <c r="L259" s="285"/>
      <c r="M259" s="286"/>
      <c r="N259" s="3"/>
      <c r="O259" s="3"/>
      <c r="P259" s="3"/>
      <c r="Q259" s="3"/>
    </row>
    <row r="260" spans="1:17" ht="32.25" thickBot="1">
      <c r="A260" s="149" t="s">
        <v>2271</v>
      </c>
      <c r="B260" s="208">
        <v>14</v>
      </c>
      <c r="C260" s="287" t="s">
        <v>2431</v>
      </c>
      <c r="D260" s="288"/>
      <c r="E260" s="288"/>
      <c r="F260" s="288"/>
      <c r="G260" s="288"/>
      <c r="H260" s="288"/>
      <c r="I260" s="288"/>
      <c r="J260" s="288"/>
      <c r="K260" s="288"/>
      <c r="L260" s="288"/>
      <c r="M260" s="289"/>
      <c r="N260" s="3"/>
      <c r="O260" s="3"/>
      <c r="P260" s="3"/>
      <c r="Q260" s="3"/>
    </row>
    <row r="261" spans="1:17" ht="32.25" thickBot="1">
      <c r="A261" s="149" t="s">
        <v>470</v>
      </c>
      <c r="B261" s="149"/>
      <c r="C261" s="320" t="s">
        <v>2429</v>
      </c>
      <c r="D261" s="321"/>
      <c r="E261" s="321"/>
      <c r="F261" s="321"/>
      <c r="G261" s="321"/>
      <c r="H261" s="321"/>
      <c r="I261" s="321"/>
      <c r="J261" s="321"/>
      <c r="K261" s="321"/>
      <c r="L261" s="321"/>
      <c r="M261" s="322"/>
      <c r="N261" s="3"/>
      <c r="O261" s="3"/>
      <c r="P261" s="3"/>
      <c r="Q261" s="3"/>
    </row>
    <row r="262" spans="1:17" ht="16.5" thickBot="1">
      <c r="A262" s="149" t="s">
        <v>471</v>
      </c>
      <c r="B262" s="149"/>
      <c r="C262" s="290">
        <v>100</v>
      </c>
      <c r="D262" s="291"/>
      <c r="E262" s="291"/>
      <c r="F262" s="291"/>
      <c r="G262" s="291"/>
      <c r="H262" s="291"/>
      <c r="I262" s="291"/>
      <c r="J262" s="291"/>
      <c r="K262" s="291"/>
      <c r="L262" s="291"/>
      <c r="M262" s="292"/>
      <c r="N262" s="3"/>
      <c r="O262" s="3"/>
      <c r="P262" s="3"/>
      <c r="Q262" s="3"/>
    </row>
    <row r="263" spans="1:17" ht="15.75">
      <c r="A263" s="150" t="s">
        <v>472</v>
      </c>
      <c r="B263" s="150"/>
      <c r="C263" s="293" t="s">
        <v>2336</v>
      </c>
      <c r="D263" s="294"/>
      <c r="E263" s="294"/>
      <c r="F263" s="294"/>
      <c r="G263" s="294"/>
      <c r="H263" s="294"/>
      <c r="I263" s="294"/>
      <c r="J263" s="294"/>
      <c r="K263" s="294"/>
      <c r="L263" s="294"/>
      <c r="M263" s="295"/>
      <c r="N263" s="3"/>
      <c r="O263" s="3"/>
      <c r="P263" s="3"/>
      <c r="Q263" s="3"/>
    </row>
    <row r="264" spans="1:17" ht="15.75">
      <c r="A264" s="151" t="s">
        <v>473</v>
      </c>
      <c r="B264" s="152"/>
      <c r="C264" s="296" t="s">
        <v>2430</v>
      </c>
      <c r="D264" s="297"/>
      <c r="E264" s="297"/>
      <c r="F264" s="297"/>
      <c r="G264" s="297"/>
      <c r="H264" s="297"/>
      <c r="I264" s="297"/>
      <c r="J264" s="297"/>
      <c r="K264" s="297"/>
      <c r="L264" s="297"/>
      <c r="M264" s="298"/>
      <c r="N264" s="3"/>
      <c r="O264" s="3"/>
      <c r="P264" s="3"/>
      <c r="Q264" s="3"/>
    </row>
    <row r="265" spans="1:17" ht="15.75">
      <c r="A265" s="152" t="s">
        <v>473</v>
      </c>
      <c r="B265" s="152"/>
      <c r="C265" s="296" t="s">
        <v>2337</v>
      </c>
      <c r="D265" s="297"/>
      <c r="E265" s="297"/>
      <c r="F265" s="297"/>
      <c r="G265" s="297"/>
      <c r="H265" s="297"/>
      <c r="I265" s="297"/>
      <c r="J265" s="297"/>
      <c r="K265" s="297"/>
      <c r="L265" s="297"/>
      <c r="M265" s="298"/>
      <c r="N265" s="3"/>
      <c r="O265" s="3"/>
      <c r="P265" s="3"/>
      <c r="Q265" s="3"/>
    </row>
    <row r="266" spans="1:17" ht="16.5" thickBot="1">
      <c r="A266" s="153" t="s">
        <v>474</v>
      </c>
      <c r="B266" s="153"/>
      <c r="C266" s="332"/>
      <c r="D266" s="333"/>
      <c r="E266" s="333"/>
      <c r="F266" s="333"/>
      <c r="G266" s="333"/>
      <c r="H266" s="333"/>
      <c r="I266" s="333"/>
      <c r="J266" s="333"/>
      <c r="K266" s="333"/>
      <c r="L266" s="333"/>
      <c r="M266" s="334"/>
      <c r="N266" s="3"/>
      <c r="O266" s="3"/>
      <c r="P266" s="3"/>
      <c r="Q266" s="3"/>
    </row>
    <row r="267" spans="1:17" ht="16.5" thickBot="1">
      <c r="A267" s="154" t="s">
        <v>29</v>
      </c>
      <c r="B267" s="155" t="s">
        <v>475</v>
      </c>
      <c r="C267" s="156" t="s">
        <v>476</v>
      </c>
      <c r="D267" s="156" t="s">
        <v>477</v>
      </c>
      <c r="E267" s="156" t="s">
        <v>478</v>
      </c>
      <c r="F267" s="156" t="s">
        <v>477</v>
      </c>
      <c r="G267" s="156" t="s">
        <v>479</v>
      </c>
      <c r="H267" s="156" t="s">
        <v>479</v>
      </c>
      <c r="I267" s="156" t="s">
        <v>478</v>
      </c>
      <c r="J267" s="156" t="s">
        <v>480</v>
      </c>
      <c r="K267" s="156" t="s">
        <v>481</v>
      </c>
      <c r="L267" s="156" t="s">
        <v>482</v>
      </c>
      <c r="M267" s="156" t="s">
        <v>483</v>
      </c>
      <c r="N267" s="3"/>
      <c r="O267" s="3"/>
      <c r="P267" s="3"/>
      <c r="Q267" s="3"/>
    </row>
    <row r="268" spans="1:17" ht="16.5" thickBot="1">
      <c r="A268" s="14">
        <v>100</v>
      </c>
      <c r="B268" s="14">
        <v>8</v>
      </c>
      <c r="C268" s="15">
        <v>8</v>
      </c>
      <c r="D268" s="15">
        <v>9</v>
      </c>
      <c r="E268" s="15">
        <v>9</v>
      </c>
      <c r="F268" s="15">
        <v>9</v>
      </c>
      <c r="G268" s="15">
        <v>9</v>
      </c>
      <c r="H268" s="15">
        <v>8</v>
      </c>
      <c r="I268" s="15">
        <v>8</v>
      </c>
      <c r="J268" s="15">
        <v>8</v>
      </c>
      <c r="K268" s="15">
        <v>8</v>
      </c>
      <c r="L268" s="15">
        <v>8</v>
      </c>
      <c r="M268" s="15">
        <v>8</v>
      </c>
      <c r="N268" s="3"/>
      <c r="O268" s="3"/>
      <c r="P268" s="3"/>
      <c r="Q268" s="3"/>
    </row>
    <row r="269" spans="1:17" ht="16.5" thickBot="1">
      <c r="A269" s="284" t="s">
        <v>2272</v>
      </c>
      <c r="B269" s="285"/>
      <c r="C269" s="285"/>
      <c r="D269" s="285"/>
      <c r="E269" s="285"/>
      <c r="F269" s="285"/>
      <c r="G269" s="285"/>
      <c r="H269" s="285"/>
      <c r="I269" s="285"/>
      <c r="J269" s="285"/>
      <c r="K269" s="285"/>
      <c r="L269" s="285"/>
      <c r="M269" s="286"/>
      <c r="N269" s="3"/>
      <c r="O269" s="3"/>
      <c r="P269" s="3"/>
      <c r="Q269" s="3"/>
    </row>
    <row r="270" spans="1:17" ht="32.25" thickBot="1">
      <c r="A270" s="149" t="s">
        <v>2272</v>
      </c>
      <c r="B270" s="208">
        <v>15</v>
      </c>
      <c r="C270" s="287" t="s">
        <v>2442</v>
      </c>
      <c r="D270" s="288"/>
      <c r="E270" s="288"/>
      <c r="F270" s="288"/>
      <c r="G270" s="288"/>
      <c r="H270" s="288"/>
      <c r="I270" s="288"/>
      <c r="J270" s="288"/>
      <c r="K270" s="288"/>
      <c r="L270" s="288"/>
      <c r="M270" s="289"/>
      <c r="N270" s="3"/>
      <c r="O270" s="3"/>
      <c r="P270" s="3"/>
      <c r="Q270" s="3"/>
    </row>
    <row r="271" spans="1:17" ht="32.25" thickBot="1">
      <c r="A271" s="149" t="s">
        <v>470</v>
      </c>
      <c r="B271" s="149"/>
      <c r="C271" s="320" t="s">
        <v>2306</v>
      </c>
      <c r="D271" s="321"/>
      <c r="E271" s="321"/>
      <c r="F271" s="321"/>
      <c r="G271" s="321"/>
      <c r="H271" s="321"/>
      <c r="I271" s="321"/>
      <c r="J271" s="321"/>
      <c r="K271" s="321"/>
      <c r="L271" s="321"/>
      <c r="M271" s="322"/>
      <c r="N271" s="3"/>
      <c r="O271" s="3"/>
      <c r="P271" s="3"/>
      <c r="Q271" s="3"/>
    </row>
    <row r="272" spans="1:17" ht="16.5" thickBot="1">
      <c r="A272" s="149" t="s">
        <v>471</v>
      </c>
      <c r="B272" s="149"/>
      <c r="C272" s="290">
        <f>A278</f>
        <v>64</v>
      </c>
      <c r="D272" s="291"/>
      <c r="E272" s="291"/>
      <c r="F272" s="291"/>
      <c r="G272" s="291"/>
      <c r="H272" s="291"/>
      <c r="I272" s="291"/>
      <c r="J272" s="291"/>
      <c r="K272" s="291"/>
      <c r="L272" s="291"/>
      <c r="M272" s="292"/>
      <c r="N272" s="3"/>
      <c r="O272" s="3"/>
      <c r="P272" s="3"/>
      <c r="Q272" s="3"/>
    </row>
    <row r="273" spans="1:17" ht="15.75">
      <c r="A273" s="150" t="s">
        <v>472</v>
      </c>
      <c r="B273" s="150"/>
      <c r="C273" s="293" t="s">
        <v>2443</v>
      </c>
      <c r="D273" s="294"/>
      <c r="E273" s="294"/>
      <c r="F273" s="294"/>
      <c r="G273" s="294"/>
      <c r="H273" s="294"/>
      <c r="I273" s="294"/>
      <c r="J273" s="294"/>
      <c r="K273" s="294"/>
      <c r="L273" s="294"/>
      <c r="M273" s="295"/>
      <c r="N273" s="3"/>
      <c r="O273" s="3"/>
      <c r="P273" s="3"/>
      <c r="Q273" s="3"/>
    </row>
    <row r="274" spans="1:17" ht="15.75">
      <c r="A274" s="151" t="s">
        <v>473</v>
      </c>
      <c r="B274" s="152"/>
      <c r="C274" s="296" t="s">
        <v>2338</v>
      </c>
      <c r="D274" s="297"/>
      <c r="E274" s="297"/>
      <c r="F274" s="297"/>
      <c r="G274" s="297"/>
      <c r="H274" s="297"/>
      <c r="I274" s="297"/>
      <c r="J274" s="297"/>
      <c r="K274" s="297"/>
      <c r="L274" s="297"/>
      <c r="M274" s="298"/>
      <c r="N274" s="3"/>
      <c r="O274" s="3"/>
      <c r="P274" s="3"/>
      <c r="Q274" s="3"/>
    </row>
    <row r="275" spans="1:17" ht="15.75">
      <c r="A275" s="152" t="s">
        <v>473</v>
      </c>
      <c r="B275" s="152"/>
      <c r="C275" s="296" t="s">
        <v>2339</v>
      </c>
      <c r="D275" s="297"/>
      <c r="E275" s="297"/>
      <c r="F275" s="297"/>
      <c r="G275" s="297"/>
      <c r="H275" s="297"/>
      <c r="I275" s="297"/>
      <c r="J275" s="297"/>
      <c r="K275" s="297"/>
      <c r="L275" s="297"/>
      <c r="M275" s="298"/>
      <c r="N275" s="3"/>
      <c r="O275" s="3"/>
      <c r="P275" s="3"/>
      <c r="Q275" s="3"/>
    </row>
    <row r="276" spans="1:17" ht="16.5" thickBot="1">
      <c r="A276" s="153" t="s">
        <v>474</v>
      </c>
      <c r="B276" s="153"/>
      <c r="C276" s="326" t="s">
        <v>2340</v>
      </c>
      <c r="D276" s="327"/>
      <c r="E276" s="327"/>
      <c r="F276" s="327"/>
      <c r="G276" s="327"/>
      <c r="H276" s="327"/>
      <c r="I276" s="327"/>
      <c r="J276" s="327"/>
      <c r="K276" s="327"/>
      <c r="L276" s="327"/>
      <c r="M276" s="328"/>
      <c r="N276" s="3"/>
      <c r="O276" s="3"/>
      <c r="P276" s="3"/>
      <c r="Q276" s="3"/>
    </row>
    <row r="277" spans="1:17" ht="16.5" thickBot="1">
      <c r="A277" s="154" t="s">
        <v>29</v>
      </c>
      <c r="B277" s="155" t="s">
        <v>475</v>
      </c>
      <c r="C277" s="156" t="s">
        <v>476</v>
      </c>
      <c r="D277" s="156" t="s">
        <v>477</v>
      </c>
      <c r="E277" s="156" t="s">
        <v>478</v>
      </c>
      <c r="F277" s="156" t="s">
        <v>477</v>
      </c>
      <c r="G277" s="156" t="s">
        <v>479</v>
      </c>
      <c r="H277" s="156" t="s">
        <v>479</v>
      </c>
      <c r="I277" s="156" t="s">
        <v>478</v>
      </c>
      <c r="J277" s="156" t="s">
        <v>480</v>
      </c>
      <c r="K277" s="156" t="s">
        <v>481</v>
      </c>
      <c r="L277" s="156" t="s">
        <v>482</v>
      </c>
      <c r="M277" s="156" t="s">
        <v>483</v>
      </c>
      <c r="N277" s="3"/>
      <c r="O277" s="3"/>
      <c r="P277" s="3"/>
      <c r="Q277" s="3"/>
    </row>
    <row r="278" spans="1:17" ht="16.5" thickBot="1">
      <c r="A278" s="14">
        <f>SUM(B278:M278)</f>
        <v>64</v>
      </c>
      <c r="B278" s="195">
        <v>5</v>
      </c>
      <c r="C278" s="195">
        <v>5</v>
      </c>
      <c r="D278" s="195">
        <v>5</v>
      </c>
      <c r="E278" s="195">
        <v>6</v>
      </c>
      <c r="F278" s="195">
        <v>5</v>
      </c>
      <c r="G278" s="195">
        <v>5</v>
      </c>
      <c r="H278" s="195">
        <v>6</v>
      </c>
      <c r="I278" s="195">
        <v>6</v>
      </c>
      <c r="J278" s="195">
        <v>5</v>
      </c>
      <c r="K278" s="195">
        <v>5</v>
      </c>
      <c r="L278" s="195">
        <v>5</v>
      </c>
      <c r="M278" s="195">
        <v>6</v>
      </c>
      <c r="N278" s="3"/>
      <c r="O278" s="3"/>
      <c r="P278" s="3"/>
      <c r="Q278" s="3"/>
    </row>
    <row r="279" spans="1:17" ht="16.5" thickBot="1">
      <c r="A279" s="284" t="s">
        <v>2273</v>
      </c>
      <c r="B279" s="285"/>
      <c r="C279" s="285"/>
      <c r="D279" s="285"/>
      <c r="E279" s="285"/>
      <c r="F279" s="285"/>
      <c r="G279" s="285"/>
      <c r="H279" s="285"/>
      <c r="I279" s="285"/>
      <c r="J279" s="285"/>
      <c r="K279" s="285"/>
      <c r="L279" s="285"/>
      <c r="M279" s="286"/>
      <c r="N279" s="3"/>
      <c r="O279" s="3"/>
      <c r="P279" s="3"/>
      <c r="Q279" s="3"/>
    </row>
    <row r="280" spans="1:17" ht="32.25" thickBot="1">
      <c r="A280" s="149" t="s">
        <v>2273</v>
      </c>
      <c r="B280" s="208">
        <v>16</v>
      </c>
      <c r="C280" s="314" t="s">
        <v>2307</v>
      </c>
      <c r="D280" s="315"/>
      <c r="E280" s="315"/>
      <c r="F280" s="315"/>
      <c r="G280" s="315"/>
      <c r="H280" s="315"/>
      <c r="I280" s="315"/>
      <c r="J280" s="315"/>
      <c r="K280" s="315"/>
      <c r="L280" s="315"/>
      <c r="M280" s="316"/>
      <c r="N280" s="3"/>
      <c r="O280" s="3"/>
      <c r="P280" s="3"/>
      <c r="Q280" s="3"/>
    </row>
    <row r="281" spans="1:17" ht="32.25" thickBot="1">
      <c r="A281" s="149" t="s">
        <v>470</v>
      </c>
      <c r="B281" s="149"/>
      <c r="C281" s="338" t="s">
        <v>2365</v>
      </c>
      <c r="D281" s="339"/>
      <c r="E281" s="339"/>
      <c r="F281" s="339"/>
      <c r="G281" s="339"/>
      <c r="H281" s="339"/>
      <c r="I281" s="339"/>
      <c r="J281" s="339"/>
      <c r="K281" s="339"/>
      <c r="L281" s="339"/>
      <c r="M281" s="340"/>
      <c r="N281" s="3"/>
      <c r="O281" s="3"/>
      <c r="P281" s="3"/>
      <c r="Q281" s="3"/>
    </row>
    <row r="282" spans="1:17" ht="16.5" thickBot="1">
      <c r="A282" s="149" t="s">
        <v>471</v>
      </c>
      <c r="B282" s="149"/>
      <c r="C282" s="302">
        <f>A288</f>
        <v>1200</v>
      </c>
      <c r="D282" s="303"/>
      <c r="E282" s="303"/>
      <c r="F282" s="303"/>
      <c r="G282" s="303"/>
      <c r="H282" s="303"/>
      <c r="I282" s="303"/>
      <c r="J282" s="303"/>
      <c r="K282" s="303"/>
      <c r="L282" s="303"/>
      <c r="M282" s="304"/>
      <c r="N282" s="3"/>
      <c r="O282" s="3"/>
      <c r="P282" s="3"/>
      <c r="Q282" s="3"/>
    </row>
    <row r="283" spans="1:17" ht="15.75">
      <c r="A283" s="150" t="s">
        <v>472</v>
      </c>
      <c r="B283" s="150"/>
      <c r="C283" s="293" t="s">
        <v>2346</v>
      </c>
      <c r="D283" s="294"/>
      <c r="E283" s="294"/>
      <c r="F283" s="294"/>
      <c r="G283" s="294"/>
      <c r="H283" s="294"/>
      <c r="I283" s="294"/>
      <c r="J283" s="294"/>
      <c r="K283" s="294"/>
      <c r="L283" s="294"/>
      <c r="M283" s="295"/>
      <c r="N283" s="3"/>
      <c r="O283" s="3"/>
      <c r="P283" s="3"/>
      <c r="Q283" s="3"/>
    </row>
    <row r="284" spans="1:17" ht="15.75">
      <c r="A284" s="151" t="s">
        <v>473</v>
      </c>
      <c r="B284" s="152"/>
      <c r="C284" s="296" t="s">
        <v>2347</v>
      </c>
      <c r="D284" s="297"/>
      <c r="E284" s="297"/>
      <c r="F284" s="297"/>
      <c r="G284" s="297"/>
      <c r="H284" s="297"/>
      <c r="I284" s="297"/>
      <c r="J284" s="297"/>
      <c r="K284" s="297"/>
      <c r="L284" s="297"/>
      <c r="M284" s="298"/>
      <c r="N284" s="3"/>
      <c r="O284" s="3"/>
      <c r="P284" s="3"/>
      <c r="Q284" s="3"/>
    </row>
    <row r="285" spans="1:17" ht="15.75">
      <c r="A285" s="152" t="s">
        <v>473</v>
      </c>
      <c r="B285" s="152"/>
      <c r="C285" s="296" t="s">
        <v>2348</v>
      </c>
      <c r="D285" s="297"/>
      <c r="E285" s="297"/>
      <c r="F285" s="297"/>
      <c r="G285" s="297"/>
      <c r="H285" s="297"/>
      <c r="I285" s="297"/>
      <c r="J285" s="297"/>
      <c r="K285" s="297"/>
      <c r="L285" s="297"/>
      <c r="M285" s="298"/>
      <c r="N285" s="3"/>
      <c r="O285" s="3"/>
      <c r="P285" s="3"/>
      <c r="Q285" s="3"/>
    </row>
    <row r="286" spans="1:17" ht="16.5" customHeight="1" thickBot="1">
      <c r="A286" s="153" t="s">
        <v>474</v>
      </c>
      <c r="B286" s="153"/>
      <c r="C286" s="296" t="s">
        <v>2396</v>
      </c>
      <c r="D286" s="297"/>
      <c r="E286" s="297"/>
      <c r="F286" s="297"/>
      <c r="G286" s="297"/>
      <c r="H286" s="297"/>
      <c r="I286" s="297"/>
      <c r="J286" s="297"/>
      <c r="K286" s="297"/>
      <c r="L286" s="297"/>
      <c r="M286" s="298"/>
      <c r="N286" s="3"/>
      <c r="O286" s="3"/>
      <c r="P286" s="3"/>
      <c r="Q286" s="3"/>
    </row>
    <row r="287" spans="1:17" ht="16.5" thickBot="1">
      <c r="A287" s="200" t="s">
        <v>29</v>
      </c>
      <c r="B287" s="221" t="s">
        <v>475</v>
      </c>
      <c r="C287" s="223" t="s">
        <v>476</v>
      </c>
      <c r="D287" s="224" t="s">
        <v>477</v>
      </c>
      <c r="E287" s="224" t="s">
        <v>478</v>
      </c>
      <c r="F287" s="224" t="s">
        <v>477</v>
      </c>
      <c r="G287" s="224" t="s">
        <v>479</v>
      </c>
      <c r="H287" s="224" t="s">
        <v>479</v>
      </c>
      <c r="I287" s="224" t="s">
        <v>478</v>
      </c>
      <c r="J287" s="224" t="s">
        <v>480</v>
      </c>
      <c r="K287" s="224" t="s">
        <v>481</v>
      </c>
      <c r="L287" s="224" t="s">
        <v>482</v>
      </c>
      <c r="M287" s="224" t="s">
        <v>483</v>
      </c>
      <c r="N287" s="3"/>
      <c r="O287" s="3"/>
      <c r="P287" s="3"/>
      <c r="Q287" s="3"/>
    </row>
    <row r="288" spans="1:17" ht="16.5" thickBot="1">
      <c r="A288" s="203">
        <f>SUM(B288:M288)</f>
        <v>1200</v>
      </c>
      <c r="B288" s="222">
        <v>100</v>
      </c>
      <c r="C288" s="203">
        <v>100</v>
      </c>
      <c r="D288" s="204">
        <v>100</v>
      </c>
      <c r="E288" s="204">
        <v>100</v>
      </c>
      <c r="F288" s="204">
        <v>100</v>
      </c>
      <c r="G288" s="204">
        <v>100</v>
      </c>
      <c r="H288" s="204">
        <v>100</v>
      </c>
      <c r="I288" s="204">
        <v>100</v>
      </c>
      <c r="J288" s="204">
        <v>100</v>
      </c>
      <c r="K288" s="204">
        <v>100</v>
      </c>
      <c r="L288" s="204">
        <v>100</v>
      </c>
      <c r="M288" s="205">
        <v>100</v>
      </c>
      <c r="N288" s="3"/>
      <c r="O288" s="3"/>
      <c r="P288" s="3"/>
      <c r="Q288" s="3"/>
    </row>
    <row r="289" spans="1:17" ht="16.5" thickBot="1">
      <c r="A289" s="335" t="s">
        <v>2274</v>
      </c>
      <c r="B289" s="336"/>
      <c r="C289" s="336"/>
      <c r="D289" s="336"/>
      <c r="E289" s="336"/>
      <c r="F289" s="336"/>
      <c r="G289" s="336"/>
      <c r="H289" s="336"/>
      <c r="I289" s="336"/>
      <c r="J289" s="336"/>
      <c r="K289" s="336"/>
      <c r="L289" s="336"/>
      <c r="M289" s="337"/>
      <c r="N289" s="3"/>
      <c r="O289" s="3"/>
      <c r="P289" s="3"/>
      <c r="Q289" s="3"/>
    </row>
    <row r="290" spans="1:17" ht="16.5" thickBot="1">
      <c r="A290" s="149" t="s">
        <v>2275</v>
      </c>
      <c r="B290" s="212">
        <v>17</v>
      </c>
      <c r="C290" s="314" t="s">
        <v>2432</v>
      </c>
      <c r="D290" s="315"/>
      <c r="E290" s="315"/>
      <c r="F290" s="315"/>
      <c r="G290" s="315"/>
      <c r="H290" s="315"/>
      <c r="I290" s="315"/>
      <c r="J290" s="315"/>
      <c r="K290" s="315"/>
      <c r="L290" s="315"/>
      <c r="M290" s="316"/>
      <c r="N290" s="3"/>
      <c r="O290" s="3"/>
      <c r="P290" s="3"/>
      <c r="Q290" s="3"/>
    </row>
    <row r="291" spans="1:17" ht="32.25" thickBot="1">
      <c r="A291" s="149" t="s">
        <v>470</v>
      </c>
      <c r="B291" s="149"/>
      <c r="C291" s="320" t="s">
        <v>2433</v>
      </c>
      <c r="D291" s="321"/>
      <c r="E291" s="321"/>
      <c r="F291" s="321"/>
      <c r="G291" s="321"/>
      <c r="H291" s="321"/>
      <c r="I291" s="321"/>
      <c r="J291" s="321"/>
      <c r="K291" s="321"/>
      <c r="L291" s="321"/>
      <c r="M291" s="322"/>
      <c r="N291" s="3"/>
      <c r="O291" s="3"/>
      <c r="P291" s="3"/>
      <c r="Q291" s="3"/>
    </row>
    <row r="292" spans="1:17" ht="16.5" thickBot="1">
      <c r="A292" s="149" t="s">
        <v>471</v>
      </c>
      <c r="B292" s="149"/>
      <c r="C292" s="302">
        <f>A298</f>
        <v>20</v>
      </c>
      <c r="D292" s="303"/>
      <c r="E292" s="303"/>
      <c r="F292" s="303"/>
      <c r="G292" s="303"/>
      <c r="H292" s="303"/>
      <c r="I292" s="303"/>
      <c r="J292" s="303"/>
      <c r="K292" s="303"/>
      <c r="L292" s="303"/>
      <c r="M292" s="304"/>
      <c r="N292" s="3"/>
      <c r="O292" s="3"/>
      <c r="P292" s="3"/>
      <c r="Q292" s="3"/>
    </row>
    <row r="293" spans="1:17" ht="15.75">
      <c r="A293" s="150" t="s">
        <v>472</v>
      </c>
      <c r="B293" s="150"/>
      <c r="C293" s="293" t="s">
        <v>2372</v>
      </c>
      <c r="D293" s="294"/>
      <c r="E293" s="294"/>
      <c r="F293" s="294"/>
      <c r="G293" s="294"/>
      <c r="H293" s="294"/>
      <c r="I293" s="294"/>
      <c r="J293" s="294"/>
      <c r="K293" s="294"/>
      <c r="L293" s="294"/>
      <c r="M293" s="295"/>
      <c r="N293" s="3"/>
      <c r="O293" s="3"/>
      <c r="P293" s="3"/>
      <c r="Q293" s="3"/>
    </row>
    <row r="294" spans="1:17" ht="15.75">
      <c r="A294" s="151" t="s">
        <v>473</v>
      </c>
      <c r="B294" s="152"/>
      <c r="C294" s="296" t="s">
        <v>2347</v>
      </c>
      <c r="D294" s="297"/>
      <c r="E294" s="297"/>
      <c r="F294" s="297"/>
      <c r="G294" s="297"/>
      <c r="H294" s="297"/>
      <c r="I294" s="297"/>
      <c r="J294" s="297"/>
      <c r="K294" s="297"/>
      <c r="L294" s="297"/>
      <c r="M294" s="298"/>
      <c r="N294" s="3"/>
      <c r="O294" s="3"/>
      <c r="P294" s="3"/>
      <c r="Q294" s="3"/>
    </row>
    <row r="295" spans="1:17" ht="15.75">
      <c r="A295" s="152" t="s">
        <v>473</v>
      </c>
      <c r="B295" s="152"/>
      <c r="C295" s="296" t="s">
        <v>2373</v>
      </c>
      <c r="D295" s="297"/>
      <c r="E295" s="297"/>
      <c r="F295" s="297"/>
      <c r="G295" s="297"/>
      <c r="H295" s="297"/>
      <c r="I295" s="297"/>
      <c r="J295" s="297"/>
      <c r="K295" s="297"/>
      <c r="L295" s="297"/>
      <c r="M295" s="298"/>
      <c r="N295" s="3"/>
      <c r="O295" s="3"/>
      <c r="P295" s="3"/>
      <c r="Q295" s="3"/>
    </row>
    <row r="296" spans="1:17" ht="16.5" customHeight="1" thickBot="1">
      <c r="A296" s="153" t="s">
        <v>474</v>
      </c>
      <c r="B296" s="153"/>
      <c r="C296" s="296" t="s">
        <v>2374</v>
      </c>
      <c r="D296" s="297"/>
      <c r="E296" s="297"/>
      <c r="F296" s="297"/>
      <c r="G296" s="297"/>
      <c r="H296" s="297"/>
      <c r="I296" s="297"/>
      <c r="J296" s="297"/>
      <c r="K296" s="297"/>
      <c r="L296" s="297"/>
      <c r="M296" s="298"/>
      <c r="N296" s="3"/>
      <c r="O296" s="3"/>
      <c r="P296" s="3"/>
      <c r="Q296" s="3"/>
    </row>
    <row r="297" spans="1:17" ht="16.5" thickBot="1">
      <c r="A297" s="154" t="s">
        <v>29</v>
      </c>
      <c r="B297" s="155" t="s">
        <v>475</v>
      </c>
      <c r="C297" s="193" t="s">
        <v>476</v>
      </c>
      <c r="D297" s="194" t="s">
        <v>477</v>
      </c>
      <c r="E297" s="194" t="s">
        <v>478</v>
      </c>
      <c r="F297" s="194" t="s">
        <v>477</v>
      </c>
      <c r="G297" s="194" t="s">
        <v>479</v>
      </c>
      <c r="H297" s="194" t="s">
        <v>479</v>
      </c>
      <c r="I297" s="194" t="s">
        <v>478</v>
      </c>
      <c r="J297" s="194" t="s">
        <v>480</v>
      </c>
      <c r="K297" s="194" t="s">
        <v>481</v>
      </c>
      <c r="L297" s="194" t="s">
        <v>482</v>
      </c>
      <c r="M297" s="194" t="s">
        <v>483</v>
      </c>
      <c r="N297" s="3"/>
      <c r="O297" s="3"/>
      <c r="P297" s="3"/>
      <c r="Q297" s="3"/>
    </row>
    <row r="298" spans="1:17" ht="16.5" thickBot="1">
      <c r="A298" s="195">
        <f>SUM(B298:M298)</f>
        <v>20</v>
      </c>
      <c r="B298" s="195">
        <v>2</v>
      </c>
      <c r="C298" s="195">
        <v>2</v>
      </c>
      <c r="D298" s="196">
        <v>2</v>
      </c>
      <c r="E298" s="196">
        <v>2</v>
      </c>
      <c r="F298" s="196">
        <v>1</v>
      </c>
      <c r="G298" s="196">
        <v>2</v>
      </c>
      <c r="H298" s="196">
        <v>2</v>
      </c>
      <c r="I298" s="196">
        <v>2</v>
      </c>
      <c r="J298" s="196">
        <v>2</v>
      </c>
      <c r="K298" s="196">
        <v>1</v>
      </c>
      <c r="L298" s="196">
        <v>1</v>
      </c>
      <c r="M298" s="196">
        <v>1</v>
      </c>
      <c r="N298" s="3"/>
      <c r="O298" s="3"/>
      <c r="P298" s="3"/>
      <c r="Q298" s="3"/>
    </row>
    <row r="299" spans="1:17" ht="16.5" thickBot="1">
      <c r="A299" s="284" t="s">
        <v>2276</v>
      </c>
      <c r="B299" s="285"/>
      <c r="C299" s="285"/>
      <c r="D299" s="285"/>
      <c r="E299" s="285"/>
      <c r="F299" s="285"/>
      <c r="G299" s="285"/>
      <c r="H299" s="285"/>
      <c r="I299" s="285"/>
      <c r="J299" s="285"/>
      <c r="K299" s="285"/>
      <c r="L299" s="285"/>
      <c r="M299" s="286"/>
      <c r="N299" s="3"/>
      <c r="O299" s="3"/>
      <c r="P299" s="3"/>
      <c r="Q299" s="3"/>
    </row>
    <row r="300" spans="1:17" ht="32.25" thickBot="1">
      <c r="A300" s="149" t="s">
        <v>2276</v>
      </c>
      <c r="B300" s="208">
        <v>18</v>
      </c>
      <c r="C300" s="314" t="s">
        <v>2308</v>
      </c>
      <c r="D300" s="315"/>
      <c r="E300" s="315"/>
      <c r="F300" s="315"/>
      <c r="G300" s="315"/>
      <c r="H300" s="315"/>
      <c r="I300" s="315"/>
      <c r="J300" s="315"/>
      <c r="K300" s="315"/>
      <c r="L300" s="315"/>
      <c r="M300" s="316"/>
      <c r="N300" s="3"/>
      <c r="O300" s="3"/>
      <c r="P300" s="3"/>
      <c r="Q300" s="3"/>
    </row>
    <row r="301" spans="1:17" ht="32.25" thickBot="1">
      <c r="A301" s="149" t="s">
        <v>470</v>
      </c>
      <c r="B301" s="149"/>
      <c r="C301" s="320" t="s">
        <v>2309</v>
      </c>
      <c r="D301" s="321"/>
      <c r="E301" s="321"/>
      <c r="F301" s="321"/>
      <c r="G301" s="321"/>
      <c r="H301" s="321"/>
      <c r="I301" s="321"/>
      <c r="J301" s="321"/>
      <c r="K301" s="321"/>
      <c r="L301" s="321"/>
      <c r="M301" s="322"/>
      <c r="N301" s="3"/>
      <c r="O301" s="3"/>
      <c r="P301" s="3"/>
      <c r="Q301" s="3"/>
    </row>
    <row r="302" spans="1:17" ht="16.5" thickBot="1">
      <c r="A302" s="149" t="s">
        <v>471</v>
      </c>
      <c r="B302" s="149"/>
      <c r="C302" s="302">
        <f>A308</f>
        <v>6</v>
      </c>
      <c r="D302" s="303"/>
      <c r="E302" s="303"/>
      <c r="F302" s="303"/>
      <c r="G302" s="303"/>
      <c r="H302" s="303"/>
      <c r="I302" s="303"/>
      <c r="J302" s="303"/>
      <c r="K302" s="303"/>
      <c r="L302" s="303"/>
      <c r="M302" s="304"/>
      <c r="N302" s="3"/>
      <c r="O302" s="3"/>
      <c r="P302" s="3"/>
      <c r="Q302" s="3"/>
    </row>
    <row r="303" spans="1:17" ht="15.75">
      <c r="A303" s="150" t="s">
        <v>472</v>
      </c>
      <c r="B303" s="150"/>
      <c r="C303" s="293" t="s">
        <v>2349</v>
      </c>
      <c r="D303" s="294"/>
      <c r="E303" s="294"/>
      <c r="F303" s="294"/>
      <c r="G303" s="294"/>
      <c r="H303" s="294"/>
      <c r="I303" s="294"/>
      <c r="J303" s="294"/>
      <c r="K303" s="294"/>
      <c r="L303" s="294"/>
      <c r="M303" s="295"/>
      <c r="N303" s="3"/>
      <c r="O303" s="3"/>
      <c r="P303" s="3"/>
      <c r="Q303" s="3"/>
    </row>
    <row r="304" spans="1:17" ht="15.75">
      <c r="A304" s="151" t="s">
        <v>473</v>
      </c>
      <c r="B304" s="152"/>
      <c r="C304" s="296" t="s">
        <v>2350</v>
      </c>
      <c r="D304" s="297"/>
      <c r="E304" s="297"/>
      <c r="F304" s="297"/>
      <c r="G304" s="297"/>
      <c r="H304" s="297"/>
      <c r="I304" s="297"/>
      <c r="J304" s="297"/>
      <c r="K304" s="297"/>
      <c r="L304" s="297"/>
      <c r="M304" s="298"/>
      <c r="N304" s="3"/>
      <c r="O304" s="3"/>
      <c r="P304" s="3"/>
      <c r="Q304" s="3"/>
    </row>
    <row r="305" spans="1:17" ht="15.75">
      <c r="A305" s="152" t="s">
        <v>473</v>
      </c>
      <c r="B305" s="152"/>
      <c r="C305" s="296" t="s">
        <v>2397</v>
      </c>
      <c r="D305" s="297"/>
      <c r="E305" s="297"/>
      <c r="F305" s="297"/>
      <c r="G305" s="297"/>
      <c r="H305" s="297"/>
      <c r="I305" s="297"/>
      <c r="J305" s="297"/>
      <c r="K305" s="297"/>
      <c r="L305" s="297"/>
      <c r="M305" s="298"/>
      <c r="N305" s="3"/>
      <c r="O305" s="3"/>
      <c r="P305" s="3"/>
      <c r="Q305" s="3"/>
    </row>
    <row r="306" spans="1:17" ht="16.5" thickBot="1">
      <c r="A306" s="153" t="s">
        <v>474</v>
      </c>
      <c r="B306" s="153"/>
      <c r="C306" s="326" t="s">
        <v>2351</v>
      </c>
      <c r="D306" s="327"/>
      <c r="E306" s="327"/>
      <c r="F306" s="327"/>
      <c r="G306" s="327"/>
      <c r="H306" s="327"/>
      <c r="I306" s="327"/>
      <c r="J306" s="327"/>
      <c r="K306" s="327"/>
      <c r="L306" s="327"/>
      <c r="M306" s="328"/>
      <c r="N306" s="3"/>
      <c r="O306" s="3"/>
      <c r="P306" s="3"/>
      <c r="Q306" s="3"/>
    </row>
    <row r="307" spans="1:17" ht="16.5" thickBot="1">
      <c r="A307" s="154" t="s">
        <v>29</v>
      </c>
      <c r="B307" s="155" t="s">
        <v>475</v>
      </c>
      <c r="C307" s="156" t="s">
        <v>476</v>
      </c>
      <c r="D307" s="156" t="s">
        <v>477</v>
      </c>
      <c r="E307" s="156" t="s">
        <v>478</v>
      </c>
      <c r="F307" s="156" t="s">
        <v>477</v>
      </c>
      <c r="G307" s="156" t="s">
        <v>479</v>
      </c>
      <c r="H307" s="156" t="s">
        <v>479</v>
      </c>
      <c r="I307" s="156" t="s">
        <v>478</v>
      </c>
      <c r="J307" s="156" t="s">
        <v>480</v>
      </c>
      <c r="K307" s="156" t="s">
        <v>481</v>
      </c>
      <c r="L307" s="156" t="s">
        <v>482</v>
      </c>
      <c r="M307" s="156" t="s">
        <v>483</v>
      </c>
      <c r="N307" s="3"/>
      <c r="O307" s="3"/>
      <c r="P307" s="3"/>
      <c r="Q307" s="3"/>
    </row>
    <row r="308" spans="1:17" ht="16.5" thickBot="1">
      <c r="A308" s="197">
        <f>SUM(B308:M308)</f>
        <v>6</v>
      </c>
      <c r="B308" s="197">
        <v>0</v>
      </c>
      <c r="C308" s="198">
        <v>0</v>
      </c>
      <c r="D308" s="198">
        <v>0</v>
      </c>
      <c r="E308" s="198">
        <v>0</v>
      </c>
      <c r="F308" s="198">
        <v>0</v>
      </c>
      <c r="G308" s="198">
        <v>2</v>
      </c>
      <c r="H308" s="198">
        <v>0</v>
      </c>
      <c r="I308" s="198">
        <v>1</v>
      </c>
      <c r="J308" s="198">
        <v>0</v>
      </c>
      <c r="K308" s="198">
        <v>0</v>
      </c>
      <c r="L308" s="198">
        <v>1</v>
      </c>
      <c r="M308" s="198">
        <v>2</v>
      </c>
      <c r="N308" s="3"/>
      <c r="O308" s="3"/>
      <c r="P308" s="3"/>
      <c r="Q308" s="3"/>
    </row>
    <row r="309" spans="1:17" ht="16.5" thickBot="1">
      <c r="A309" s="284" t="s">
        <v>2277</v>
      </c>
      <c r="B309" s="285"/>
      <c r="C309" s="285"/>
      <c r="D309" s="285"/>
      <c r="E309" s="285"/>
      <c r="F309" s="285"/>
      <c r="G309" s="285"/>
      <c r="H309" s="285"/>
      <c r="I309" s="285"/>
      <c r="J309" s="285"/>
      <c r="K309" s="285"/>
      <c r="L309" s="285"/>
      <c r="M309" s="286"/>
      <c r="N309" s="3"/>
      <c r="O309" s="3"/>
      <c r="P309" s="3"/>
      <c r="Q309" s="3"/>
    </row>
    <row r="310" spans="1:17" ht="32.25" thickBot="1">
      <c r="A310" s="149" t="s">
        <v>2277</v>
      </c>
      <c r="B310" s="208">
        <v>19</v>
      </c>
      <c r="C310" s="314" t="s">
        <v>2434</v>
      </c>
      <c r="D310" s="315"/>
      <c r="E310" s="315"/>
      <c r="F310" s="315"/>
      <c r="G310" s="315"/>
      <c r="H310" s="315"/>
      <c r="I310" s="315"/>
      <c r="J310" s="315"/>
      <c r="K310" s="315"/>
      <c r="L310" s="315"/>
      <c r="M310" s="316"/>
      <c r="N310" s="3"/>
      <c r="O310" s="3"/>
      <c r="P310" s="3"/>
      <c r="Q310" s="3"/>
    </row>
    <row r="311" spans="1:17" ht="32.25" thickBot="1">
      <c r="A311" s="149" t="s">
        <v>470</v>
      </c>
      <c r="B311" s="149"/>
      <c r="C311" s="320" t="s">
        <v>2310</v>
      </c>
      <c r="D311" s="321"/>
      <c r="E311" s="321"/>
      <c r="F311" s="321"/>
      <c r="G311" s="321"/>
      <c r="H311" s="321"/>
      <c r="I311" s="321"/>
      <c r="J311" s="321"/>
      <c r="K311" s="321"/>
      <c r="L311" s="321"/>
      <c r="M311" s="322"/>
      <c r="N311" s="3"/>
      <c r="O311" s="3"/>
      <c r="P311" s="3"/>
      <c r="Q311" s="3"/>
    </row>
    <row r="312" spans="1:17" ht="16.5" thickBot="1">
      <c r="A312" s="149" t="s">
        <v>471</v>
      </c>
      <c r="B312" s="149"/>
      <c r="C312" s="302">
        <f>A318</f>
        <v>24</v>
      </c>
      <c r="D312" s="303"/>
      <c r="E312" s="303"/>
      <c r="F312" s="303"/>
      <c r="G312" s="303"/>
      <c r="H312" s="303"/>
      <c r="I312" s="303"/>
      <c r="J312" s="303"/>
      <c r="K312" s="303"/>
      <c r="L312" s="303"/>
      <c r="M312" s="304"/>
      <c r="N312" s="3"/>
      <c r="O312" s="3"/>
      <c r="P312" s="3"/>
      <c r="Q312" s="3"/>
    </row>
    <row r="313" spans="1:17" ht="15.75">
      <c r="A313" s="150" t="s">
        <v>472</v>
      </c>
      <c r="B313" s="150"/>
      <c r="C313" s="293" t="s">
        <v>2375</v>
      </c>
      <c r="D313" s="294"/>
      <c r="E313" s="294"/>
      <c r="F313" s="294"/>
      <c r="G313" s="294"/>
      <c r="H313" s="294"/>
      <c r="I313" s="294"/>
      <c r="J313" s="294"/>
      <c r="K313" s="294"/>
      <c r="L313" s="294"/>
      <c r="M313" s="295"/>
      <c r="N313" s="3"/>
      <c r="O313" s="3"/>
      <c r="P313" s="3"/>
      <c r="Q313" s="3"/>
    </row>
    <row r="314" spans="1:17" ht="15.75" customHeight="1">
      <c r="A314" s="151" t="s">
        <v>473</v>
      </c>
      <c r="B314" s="152"/>
      <c r="C314" s="296" t="s">
        <v>2350</v>
      </c>
      <c r="D314" s="297"/>
      <c r="E314" s="297"/>
      <c r="F314" s="297"/>
      <c r="G314" s="297"/>
      <c r="H314" s="297"/>
      <c r="I314" s="297"/>
      <c r="J314" s="297"/>
      <c r="K314" s="297"/>
      <c r="L314" s="297"/>
      <c r="M314" s="298"/>
      <c r="N314" s="3"/>
      <c r="O314" s="3"/>
      <c r="P314" s="3"/>
      <c r="Q314" s="3"/>
    </row>
    <row r="315" spans="1:17" ht="15.75" customHeight="1">
      <c r="A315" s="152" t="s">
        <v>473</v>
      </c>
      <c r="B315" s="152"/>
      <c r="C315" s="296" t="s">
        <v>2397</v>
      </c>
      <c r="D315" s="297"/>
      <c r="E315" s="297"/>
      <c r="F315" s="297"/>
      <c r="G315" s="297"/>
      <c r="H315" s="297"/>
      <c r="I315" s="297"/>
      <c r="J315" s="297"/>
      <c r="K315" s="297"/>
      <c r="L315" s="297"/>
      <c r="M315" s="298"/>
      <c r="N315" s="3"/>
      <c r="O315" s="3"/>
      <c r="P315" s="3"/>
      <c r="Q315" s="3"/>
    </row>
    <row r="316" spans="1:17" ht="16.5" customHeight="1" thickBot="1">
      <c r="A316" s="153" t="s">
        <v>474</v>
      </c>
      <c r="B316" s="153"/>
      <c r="C316" s="326" t="s">
        <v>2351</v>
      </c>
      <c r="D316" s="327"/>
      <c r="E316" s="327"/>
      <c r="F316" s="327"/>
      <c r="G316" s="327"/>
      <c r="H316" s="327"/>
      <c r="I316" s="327"/>
      <c r="J316" s="327"/>
      <c r="K316" s="327"/>
      <c r="L316" s="327"/>
      <c r="M316" s="328"/>
      <c r="N316" s="3"/>
      <c r="O316" s="3"/>
      <c r="P316" s="3"/>
      <c r="Q316" s="3"/>
    </row>
    <row r="317" spans="1:17" ht="16.5" thickBot="1">
      <c r="A317" s="154" t="s">
        <v>29</v>
      </c>
      <c r="B317" s="155" t="s">
        <v>475</v>
      </c>
      <c r="C317" s="156" t="s">
        <v>476</v>
      </c>
      <c r="D317" s="156" t="s">
        <v>477</v>
      </c>
      <c r="E317" s="156" t="s">
        <v>478</v>
      </c>
      <c r="F317" s="156" t="s">
        <v>477</v>
      </c>
      <c r="G317" s="156" t="s">
        <v>479</v>
      </c>
      <c r="H317" s="156" t="s">
        <v>479</v>
      </c>
      <c r="I317" s="156" t="s">
        <v>478</v>
      </c>
      <c r="J317" s="156" t="s">
        <v>480</v>
      </c>
      <c r="K317" s="156" t="s">
        <v>481</v>
      </c>
      <c r="L317" s="156" t="s">
        <v>482</v>
      </c>
      <c r="M317" s="156" t="s">
        <v>483</v>
      </c>
      <c r="N317" s="3"/>
      <c r="O317" s="3"/>
      <c r="P317" s="3"/>
      <c r="Q317" s="3"/>
    </row>
    <row r="318" spans="1:17" ht="16.5" thickBot="1">
      <c r="A318" s="197">
        <f>SUM(B318:M318)</f>
        <v>24</v>
      </c>
      <c r="B318" s="197">
        <v>2</v>
      </c>
      <c r="C318" s="198">
        <v>2</v>
      </c>
      <c r="D318" s="198">
        <v>2</v>
      </c>
      <c r="E318" s="198">
        <v>2</v>
      </c>
      <c r="F318" s="198">
        <v>2</v>
      </c>
      <c r="G318" s="198">
        <v>2</v>
      </c>
      <c r="H318" s="198">
        <v>2</v>
      </c>
      <c r="I318" s="198">
        <v>2</v>
      </c>
      <c r="J318" s="198">
        <v>2</v>
      </c>
      <c r="K318" s="198">
        <v>2</v>
      </c>
      <c r="L318" s="198">
        <v>2</v>
      </c>
      <c r="M318" s="198">
        <v>2</v>
      </c>
      <c r="N318" s="3"/>
      <c r="O318" s="3"/>
      <c r="P318" s="3"/>
      <c r="Q318" s="3"/>
    </row>
    <row r="319" spans="1:17" ht="16.5" thickBot="1">
      <c r="A319" s="284" t="s">
        <v>2281</v>
      </c>
      <c r="B319" s="285"/>
      <c r="C319" s="285"/>
      <c r="D319" s="285"/>
      <c r="E319" s="285"/>
      <c r="F319" s="285"/>
      <c r="G319" s="285"/>
      <c r="H319" s="285"/>
      <c r="I319" s="285"/>
      <c r="J319" s="285"/>
      <c r="K319" s="285"/>
      <c r="L319" s="285"/>
      <c r="M319" s="286"/>
      <c r="N319" s="3"/>
      <c r="O319" s="3"/>
      <c r="P319" s="3"/>
      <c r="Q319" s="3"/>
    </row>
    <row r="320" spans="1:17" ht="16.5" thickBot="1">
      <c r="A320" s="149" t="s">
        <v>2282</v>
      </c>
      <c r="B320" s="208">
        <v>20</v>
      </c>
      <c r="C320" s="314" t="s">
        <v>2444</v>
      </c>
      <c r="D320" s="315"/>
      <c r="E320" s="315"/>
      <c r="F320" s="315"/>
      <c r="G320" s="315"/>
      <c r="H320" s="315"/>
      <c r="I320" s="315"/>
      <c r="J320" s="315"/>
      <c r="K320" s="315"/>
      <c r="L320" s="315"/>
      <c r="M320" s="316"/>
      <c r="N320" s="3"/>
      <c r="O320" s="3"/>
      <c r="P320" s="3"/>
      <c r="Q320" s="3"/>
    </row>
    <row r="321" spans="1:17" ht="32.25" thickBot="1">
      <c r="A321" s="149" t="s">
        <v>470</v>
      </c>
      <c r="B321" s="149"/>
      <c r="C321" s="320" t="s">
        <v>2269</v>
      </c>
      <c r="D321" s="321"/>
      <c r="E321" s="321"/>
      <c r="F321" s="321"/>
      <c r="G321" s="321"/>
      <c r="H321" s="321"/>
      <c r="I321" s="321"/>
      <c r="J321" s="321"/>
      <c r="K321" s="321"/>
      <c r="L321" s="321"/>
      <c r="M321" s="322"/>
      <c r="N321" s="3"/>
      <c r="O321" s="3"/>
      <c r="P321" s="3"/>
      <c r="Q321" s="3"/>
    </row>
    <row r="322" spans="1:17" ht="16.5" thickBot="1">
      <c r="A322" s="149" t="s">
        <v>471</v>
      </c>
      <c r="B322" s="149"/>
      <c r="C322" s="302">
        <f>A328</f>
        <v>16</v>
      </c>
      <c r="D322" s="303"/>
      <c r="E322" s="303"/>
      <c r="F322" s="303"/>
      <c r="G322" s="303"/>
      <c r="H322" s="303"/>
      <c r="I322" s="303"/>
      <c r="J322" s="303"/>
      <c r="K322" s="303"/>
      <c r="L322" s="303"/>
      <c r="M322" s="304"/>
      <c r="N322" s="3"/>
      <c r="O322" s="3"/>
      <c r="P322" s="3"/>
      <c r="Q322" s="3"/>
    </row>
    <row r="323" spans="1:17" ht="15.75">
      <c r="A323" s="150" t="s">
        <v>472</v>
      </c>
      <c r="B323" s="150"/>
      <c r="C323" s="293" t="s">
        <v>2363</v>
      </c>
      <c r="D323" s="294"/>
      <c r="E323" s="294"/>
      <c r="F323" s="294"/>
      <c r="G323" s="294"/>
      <c r="H323" s="294"/>
      <c r="I323" s="294"/>
      <c r="J323" s="294"/>
      <c r="K323" s="294"/>
      <c r="L323" s="294"/>
      <c r="M323" s="295"/>
      <c r="N323" s="3"/>
      <c r="O323" s="3"/>
      <c r="P323" s="3"/>
      <c r="Q323" s="3"/>
    </row>
    <row r="324" spans="1:17" ht="15.75">
      <c r="A324" s="151" t="s">
        <v>473</v>
      </c>
      <c r="B324" s="152"/>
      <c r="C324" s="296" t="s">
        <v>2353</v>
      </c>
      <c r="D324" s="297"/>
      <c r="E324" s="297"/>
      <c r="F324" s="297"/>
      <c r="G324" s="297"/>
      <c r="H324" s="297"/>
      <c r="I324" s="297"/>
      <c r="J324" s="297"/>
      <c r="K324" s="297"/>
      <c r="L324" s="297"/>
      <c r="M324" s="298"/>
      <c r="N324" s="3"/>
      <c r="O324" s="3"/>
      <c r="P324" s="3"/>
      <c r="Q324" s="3"/>
    </row>
    <row r="325" spans="1:17" ht="15.75">
      <c r="A325" s="152" t="s">
        <v>473</v>
      </c>
      <c r="B325" s="152"/>
      <c r="C325" s="296" t="s">
        <v>2398</v>
      </c>
      <c r="D325" s="297"/>
      <c r="E325" s="297"/>
      <c r="F325" s="297"/>
      <c r="G325" s="297"/>
      <c r="H325" s="297"/>
      <c r="I325" s="297"/>
      <c r="J325" s="297"/>
      <c r="K325" s="297"/>
      <c r="L325" s="297"/>
      <c r="M325" s="298"/>
      <c r="N325" s="3"/>
      <c r="O325" s="3"/>
      <c r="P325" s="3"/>
      <c r="Q325" s="3"/>
    </row>
    <row r="326" spans="1:17" ht="16.5" thickBot="1">
      <c r="A326" s="153" t="s">
        <v>474</v>
      </c>
      <c r="B326" s="153"/>
      <c r="C326" s="332"/>
      <c r="D326" s="333"/>
      <c r="E326" s="333"/>
      <c r="F326" s="333"/>
      <c r="G326" s="333"/>
      <c r="H326" s="333"/>
      <c r="I326" s="333"/>
      <c r="J326" s="333"/>
      <c r="K326" s="333"/>
      <c r="L326" s="333"/>
      <c r="M326" s="334"/>
      <c r="N326" s="3"/>
      <c r="O326" s="3"/>
      <c r="P326" s="3"/>
      <c r="Q326" s="3"/>
    </row>
    <row r="327" spans="1:17" ht="16.5" thickBot="1">
      <c r="A327" s="154" t="s">
        <v>29</v>
      </c>
      <c r="B327" s="155" t="s">
        <v>475</v>
      </c>
      <c r="C327" s="156" t="s">
        <v>476</v>
      </c>
      <c r="D327" s="156" t="s">
        <v>477</v>
      </c>
      <c r="E327" s="156" t="s">
        <v>478</v>
      </c>
      <c r="F327" s="156" t="s">
        <v>477</v>
      </c>
      <c r="G327" s="156" t="s">
        <v>479</v>
      </c>
      <c r="H327" s="156" t="s">
        <v>479</v>
      </c>
      <c r="I327" s="156" t="s">
        <v>478</v>
      </c>
      <c r="J327" s="156" t="s">
        <v>480</v>
      </c>
      <c r="K327" s="156" t="s">
        <v>481</v>
      </c>
      <c r="L327" s="156" t="s">
        <v>482</v>
      </c>
      <c r="M327" s="156" t="s">
        <v>483</v>
      </c>
      <c r="N327" s="3"/>
      <c r="O327" s="3"/>
      <c r="P327" s="3"/>
      <c r="Q327" s="3"/>
    </row>
    <row r="328" spans="1:17" ht="16.5" thickBot="1">
      <c r="A328" s="195">
        <f>SUM(B328:M328)</f>
        <v>16</v>
      </c>
      <c r="B328" s="195">
        <v>0</v>
      </c>
      <c r="C328" s="196">
        <v>0</v>
      </c>
      <c r="D328" s="196">
        <v>0</v>
      </c>
      <c r="E328" s="196">
        <v>1</v>
      </c>
      <c r="F328" s="196">
        <v>8</v>
      </c>
      <c r="G328" s="196">
        <v>2</v>
      </c>
      <c r="H328" s="196">
        <v>0</v>
      </c>
      <c r="I328" s="196">
        <v>0</v>
      </c>
      <c r="J328" s="196">
        <v>0</v>
      </c>
      <c r="K328" s="196">
        <v>1</v>
      </c>
      <c r="L328" s="196">
        <v>0</v>
      </c>
      <c r="M328" s="196">
        <v>4</v>
      </c>
      <c r="N328" s="3"/>
      <c r="O328" s="3"/>
      <c r="P328" s="3"/>
      <c r="Q328" s="3"/>
    </row>
    <row r="329" spans="1:17" ht="0.75" customHeight="1" thickBot="1">
      <c r="A329" s="202"/>
      <c r="B329" s="192"/>
      <c r="C329" s="192"/>
      <c r="D329" s="192"/>
      <c r="E329" s="192"/>
      <c r="F329" s="192"/>
      <c r="G329" s="192"/>
      <c r="H329" s="192"/>
      <c r="I329" s="192"/>
      <c r="J329" s="192"/>
      <c r="K329" s="192"/>
      <c r="L329" s="192"/>
      <c r="M329" s="198"/>
      <c r="N329" s="3"/>
      <c r="O329" s="3"/>
      <c r="P329" s="3"/>
      <c r="Q329" s="3"/>
    </row>
    <row r="330" spans="1:17" ht="16.5" customHeight="1" thickBot="1">
      <c r="A330" s="284" t="s">
        <v>2283</v>
      </c>
      <c r="B330" s="285"/>
      <c r="C330" s="285"/>
      <c r="D330" s="285"/>
      <c r="E330" s="285"/>
      <c r="F330" s="285"/>
      <c r="G330" s="285"/>
      <c r="H330" s="285"/>
      <c r="I330" s="285"/>
      <c r="J330" s="285"/>
      <c r="K330" s="285"/>
      <c r="L330" s="285"/>
      <c r="M330" s="286"/>
      <c r="N330" s="3"/>
      <c r="O330" s="3"/>
      <c r="P330" s="3"/>
      <c r="Q330" s="3"/>
    </row>
    <row r="331" spans="1:17" ht="16.5" thickBot="1">
      <c r="A331" s="149" t="s">
        <v>2284</v>
      </c>
      <c r="B331" s="208">
        <v>21</v>
      </c>
      <c r="C331" s="314" t="s">
        <v>2311</v>
      </c>
      <c r="D331" s="315"/>
      <c r="E331" s="315"/>
      <c r="F331" s="315"/>
      <c r="G331" s="315"/>
      <c r="H331" s="315"/>
      <c r="I331" s="315"/>
      <c r="J331" s="315"/>
      <c r="K331" s="315"/>
      <c r="L331" s="315"/>
      <c r="M331" s="316"/>
      <c r="N331" s="3"/>
      <c r="O331" s="3"/>
      <c r="P331" s="3"/>
      <c r="Q331" s="3"/>
    </row>
    <row r="332" spans="1:17" ht="32.25" thickBot="1">
      <c r="A332" s="149" t="s">
        <v>470</v>
      </c>
      <c r="B332" s="149"/>
      <c r="C332" s="323" t="s">
        <v>2376</v>
      </c>
      <c r="D332" s="324"/>
      <c r="E332" s="324"/>
      <c r="F332" s="324"/>
      <c r="G332" s="324"/>
      <c r="H332" s="324"/>
      <c r="I332" s="324"/>
      <c r="J332" s="324"/>
      <c r="K332" s="324"/>
      <c r="L332" s="324"/>
      <c r="M332" s="325"/>
      <c r="N332" s="3"/>
      <c r="O332" s="3"/>
      <c r="P332" s="3"/>
      <c r="Q332" s="3"/>
    </row>
    <row r="333" spans="1:17" ht="16.5" thickBot="1">
      <c r="A333" s="149" t="s">
        <v>471</v>
      </c>
      <c r="B333" s="149"/>
      <c r="C333" s="302">
        <f>A339</f>
        <v>48</v>
      </c>
      <c r="D333" s="303"/>
      <c r="E333" s="303"/>
      <c r="F333" s="303"/>
      <c r="G333" s="303"/>
      <c r="H333" s="303"/>
      <c r="I333" s="303"/>
      <c r="J333" s="303"/>
      <c r="K333" s="303"/>
      <c r="L333" s="303"/>
      <c r="M333" s="304"/>
      <c r="N333" s="3"/>
      <c r="O333" s="3"/>
      <c r="P333" s="3"/>
      <c r="Q333" s="3"/>
    </row>
    <row r="334" spans="1:17" ht="15.75">
      <c r="A334" s="150" t="s">
        <v>472</v>
      </c>
      <c r="B334" s="150"/>
      <c r="C334" s="293" t="s">
        <v>2399</v>
      </c>
      <c r="D334" s="294"/>
      <c r="E334" s="294"/>
      <c r="F334" s="294"/>
      <c r="G334" s="294"/>
      <c r="H334" s="294"/>
      <c r="I334" s="294"/>
      <c r="J334" s="294"/>
      <c r="K334" s="294"/>
      <c r="L334" s="294"/>
      <c r="M334" s="295"/>
      <c r="N334" s="3"/>
      <c r="O334" s="3"/>
      <c r="P334" s="3"/>
      <c r="Q334" s="3"/>
    </row>
    <row r="335" spans="1:17" ht="15.75">
      <c r="A335" s="151" t="s">
        <v>473</v>
      </c>
      <c r="B335" s="152"/>
      <c r="C335" s="296" t="s">
        <v>2355</v>
      </c>
      <c r="D335" s="297"/>
      <c r="E335" s="297"/>
      <c r="F335" s="297"/>
      <c r="G335" s="297"/>
      <c r="H335" s="297"/>
      <c r="I335" s="297"/>
      <c r="J335" s="297"/>
      <c r="K335" s="297"/>
      <c r="L335" s="297"/>
      <c r="M335" s="298"/>
      <c r="N335" s="3"/>
      <c r="O335" s="3"/>
      <c r="P335" s="3"/>
      <c r="Q335" s="3"/>
    </row>
    <row r="336" spans="1:17" ht="15.75">
      <c r="A336" s="152" t="s">
        <v>473</v>
      </c>
      <c r="B336" s="152"/>
      <c r="C336" s="296" t="s">
        <v>2391</v>
      </c>
      <c r="D336" s="297"/>
      <c r="E336" s="297"/>
      <c r="F336" s="297"/>
      <c r="G336" s="297"/>
      <c r="H336" s="297"/>
      <c r="I336" s="297"/>
      <c r="J336" s="297"/>
      <c r="K336" s="297"/>
      <c r="L336" s="297"/>
      <c r="M336" s="298"/>
      <c r="N336" s="3"/>
      <c r="O336" s="3"/>
      <c r="P336" s="3"/>
      <c r="Q336" s="3"/>
    </row>
    <row r="337" spans="1:17" ht="16.5" thickBot="1">
      <c r="A337" s="153" t="s">
        <v>474</v>
      </c>
      <c r="B337" s="153"/>
      <c r="C337" s="329" t="s">
        <v>2279</v>
      </c>
      <c r="D337" s="330"/>
      <c r="E337" s="330"/>
      <c r="F337" s="330"/>
      <c r="G337" s="330"/>
      <c r="H337" s="330"/>
      <c r="I337" s="330"/>
      <c r="J337" s="330"/>
      <c r="K337" s="330"/>
      <c r="L337" s="330"/>
      <c r="M337" s="331"/>
      <c r="N337" s="3"/>
      <c r="O337" s="3"/>
      <c r="P337" s="3"/>
      <c r="Q337" s="3"/>
    </row>
    <row r="338" spans="1:17" ht="16.5" thickBot="1">
      <c r="A338" s="154" t="s">
        <v>29</v>
      </c>
      <c r="B338" s="155" t="s">
        <v>475</v>
      </c>
      <c r="C338" s="156" t="s">
        <v>476</v>
      </c>
      <c r="D338" s="156" t="s">
        <v>477</v>
      </c>
      <c r="E338" s="156" t="s">
        <v>478</v>
      </c>
      <c r="F338" s="156" t="s">
        <v>477</v>
      </c>
      <c r="G338" s="156" t="s">
        <v>479</v>
      </c>
      <c r="H338" s="156" t="s">
        <v>479</v>
      </c>
      <c r="I338" s="156" t="s">
        <v>478</v>
      </c>
      <c r="J338" s="156" t="s">
        <v>480</v>
      </c>
      <c r="K338" s="156" t="s">
        <v>481</v>
      </c>
      <c r="L338" s="156" t="s">
        <v>482</v>
      </c>
      <c r="M338" s="156" t="s">
        <v>483</v>
      </c>
      <c r="N338" s="3"/>
      <c r="O338" s="3"/>
      <c r="P338" s="3"/>
      <c r="Q338" s="3"/>
    </row>
    <row r="339" spans="1:17" ht="16.5" thickBot="1">
      <c r="A339" s="197">
        <f>SUM(B339:M339)</f>
        <v>48</v>
      </c>
      <c r="B339" s="197">
        <v>2</v>
      </c>
      <c r="C339" s="198">
        <v>5</v>
      </c>
      <c r="D339" s="198">
        <v>5</v>
      </c>
      <c r="E339" s="198">
        <v>3</v>
      </c>
      <c r="F339" s="198">
        <v>2</v>
      </c>
      <c r="G339" s="198">
        <v>2</v>
      </c>
      <c r="H339" s="198">
        <v>2</v>
      </c>
      <c r="I339" s="198">
        <v>3</v>
      </c>
      <c r="J339" s="198">
        <v>3</v>
      </c>
      <c r="K339" s="198">
        <v>10</v>
      </c>
      <c r="L339" s="198">
        <v>3</v>
      </c>
      <c r="M339" s="198">
        <v>8</v>
      </c>
      <c r="N339" s="3"/>
      <c r="O339" s="3"/>
      <c r="P339" s="3"/>
      <c r="Q339" s="3"/>
    </row>
    <row r="340" spans="1:17" ht="16.5" thickBot="1">
      <c r="A340" s="284" t="s">
        <v>2285</v>
      </c>
      <c r="B340" s="285"/>
      <c r="C340" s="285"/>
      <c r="D340" s="285"/>
      <c r="E340" s="285"/>
      <c r="F340" s="285"/>
      <c r="G340" s="285"/>
      <c r="H340" s="285"/>
      <c r="I340" s="285"/>
      <c r="J340" s="285"/>
      <c r="K340" s="285"/>
      <c r="L340" s="285"/>
      <c r="M340" s="286"/>
      <c r="N340" s="3"/>
      <c r="O340" s="3"/>
      <c r="P340" s="3"/>
      <c r="Q340" s="3"/>
    </row>
    <row r="341" spans="1:17" ht="32.25" thickBot="1">
      <c r="A341" s="149" t="s">
        <v>2285</v>
      </c>
      <c r="B341" s="208">
        <v>22</v>
      </c>
      <c r="C341" s="314" t="s">
        <v>2312</v>
      </c>
      <c r="D341" s="315"/>
      <c r="E341" s="315"/>
      <c r="F341" s="315"/>
      <c r="G341" s="315"/>
      <c r="H341" s="315"/>
      <c r="I341" s="315"/>
      <c r="J341" s="315"/>
      <c r="K341" s="315"/>
      <c r="L341" s="315"/>
      <c r="M341" s="316"/>
      <c r="N341" s="3"/>
      <c r="O341" s="3"/>
      <c r="P341" s="3"/>
      <c r="Q341" s="3"/>
    </row>
    <row r="342" spans="1:17" ht="32.25" thickBot="1">
      <c r="A342" s="149" t="s">
        <v>470</v>
      </c>
      <c r="B342" s="149"/>
      <c r="C342" s="323" t="s">
        <v>2377</v>
      </c>
      <c r="D342" s="324"/>
      <c r="E342" s="324"/>
      <c r="F342" s="324"/>
      <c r="G342" s="324"/>
      <c r="H342" s="324"/>
      <c r="I342" s="324"/>
      <c r="J342" s="324"/>
      <c r="K342" s="324"/>
      <c r="L342" s="324"/>
      <c r="M342" s="325"/>
      <c r="N342" s="3"/>
      <c r="O342" s="3"/>
      <c r="P342" s="3"/>
      <c r="Q342" s="3"/>
    </row>
    <row r="343" spans="1:17" ht="16.5" thickBot="1">
      <c r="A343" s="149" t="s">
        <v>471</v>
      </c>
      <c r="B343" s="149"/>
      <c r="C343" s="302">
        <f>A349</f>
        <v>90</v>
      </c>
      <c r="D343" s="303"/>
      <c r="E343" s="303"/>
      <c r="F343" s="303"/>
      <c r="G343" s="303"/>
      <c r="H343" s="303"/>
      <c r="I343" s="303"/>
      <c r="J343" s="303"/>
      <c r="K343" s="303"/>
      <c r="L343" s="303"/>
      <c r="M343" s="304"/>
      <c r="N343" s="3"/>
      <c r="O343" s="3"/>
      <c r="P343" s="3"/>
      <c r="Q343" s="3"/>
    </row>
    <row r="344" spans="1:17" ht="15.75" customHeight="1">
      <c r="A344" s="150" t="s">
        <v>472</v>
      </c>
      <c r="B344" s="150"/>
      <c r="C344" s="293" t="s">
        <v>2354</v>
      </c>
      <c r="D344" s="294"/>
      <c r="E344" s="294"/>
      <c r="F344" s="294"/>
      <c r="G344" s="294"/>
      <c r="H344" s="294"/>
      <c r="I344" s="294"/>
      <c r="J344" s="294"/>
      <c r="K344" s="294"/>
      <c r="L344" s="294"/>
      <c r="M344" s="295"/>
      <c r="N344" s="3"/>
      <c r="O344" s="3"/>
      <c r="P344" s="3"/>
      <c r="Q344" s="3"/>
    </row>
    <row r="345" spans="1:17" ht="15.75" customHeight="1">
      <c r="A345" s="151" t="s">
        <v>473</v>
      </c>
      <c r="B345" s="152"/>
      <c r="C345" s="296" t="s">
        <v>2355</v>
      </c>
      <c r="D345" s="297"/>
      <c r="E345" s="297"/>
      <c r="F345" s="297"/>
      <c r="G345" s="297"/>
      <c r="H345" s="297"/>
      <c r="I345" s="297"/>
      <c r="J345" s="297"/>
      <c r="K345" s="297"/>
      <c r="L345" s="297"/>
      <c r="M345" s="298"/>
      <c r="N345" s="3"/>
      <c r="O345" s="3"/>
      <c r="P345" s="3"/>
      <c r="Q345" s="3"/>
    </row>
    <row r="346" spans="1:17" ht="15.75" customHeight="1">
      <c r="A346" s="152" t="s">
        <v>473</v>
      </c>
      <c r="B346" s="152"/>
      <c r="C346" s="296" t="s">
        <v>2356</v>
      </c>
      <c r="D346" s="297"/>
      <c r="E346" s="297"/>
      <c r="F346" s="297"/>
      <c r="G346" s="297"/>
      <c r="H346" s="297"/>
      <c r="I346" s="297"/>
      <c r="J346" s="297"/>
      <c r="K346" s="297"/>
      <c r="L346" s="297"/>
      <c r="M346" s="298"/>
      <c r="N346" s="3"/>
      <c r="O346" s="3"/>
      <c r="P346" s="3"/>
      <c r="Q346" s="3"/>
    </row>
    <row r="347" spans="1:17" ht="16.5" thickBot="1">
      <c r="A347" s="153" t="s">
        <v>474</v>
      </c>
      <c r="B347" s="153"/>
      <c r="C347" s="329"/>
      <c r="D347" s="330"/>
      <c r="E347" s="330"/>
      <c r="F347" s="330"/>
      <c r="G347" s="330"/>
      <c r="H347" s="330"/>
      <c r="I347" s="330"/>
      <c r="J347" s="330"/>
      <c r="K347" s="330"/>
      <c r="L347" s="330"/>
      <c r="M347" s="331"/>
      <c r="N347" s="3"/>
      <c r="O347" s="3"/>
      <c r="P347" s="3"/>
      <c r="Q347" s="3"/>
    </row>
    <row r="348" spans="1:17" ht="16.5" thickBot="1">
      <c r="A348" s="154" t="s">
        <v>29</v>
      </c>
      <c r="B348" s="155" t="s">
        <v>475</v>
      </c>
      <c r="C348" s="156" t="s">
        <v>476</v>
      </c>
      <c r="D348" s="156" t="s">
        <v>477</v>
      </c>
      <c r="E348" s="156" t="s">
        <v>478</v>
      </c>
      <c r="F348" s="156" t="s">
        <v>477</v>
      </c>
      <c r="G348" s="156" t="s">
        <v>479</v>
      </c>
      <c r="H348" s="156" t="s">
        <v>479</v>
      </c>
      <c r="I348" s="156" t="s">
        <v>478</v>
      </c>
      <c r="J348" s="156" t="s">
        <v>480</v>
      </c>
      <c r="K348" s="156" t="s">
        <v>481</v>
      </c>
      <c r="L348" s="156" t="s">
        <v>482</v>
      </c>
      <c r="M348" s="156" t="s">
        <v>483</v>
      </c>
      <c r="N348" s="3"/>
      <c r="O348" s="3"/>
      <c r="P348" s="3"/>
      <c r="Q348" s="3"/>
    </row>
    <row r="349" spans="1:17" ht="16.5" thickBot="1">
      <c r="A349" s="197">
        <f>SUM(B349:M349)</f>
        <v>90</v>
      </c>
      <c r="B349" s="197">
        <v>8</v>
      </c>
      <c r="C349" s="198">
        <v>8</v>
      </c>
      <c r="D349" s="197">
        <v>10</v>
      </c>
      <c r="E349" s="198">
        <v>8</v>
      </c>
      <c r="F349" s="197">
        <v>8</v>
      </c>
      <c r="G349" s="198">
        <v>15</v>
      </c>
      <c r="H349" s="197">
        <v>0</v>
      </c>
      <c r="I349" s="198">
        <v>4</v>
      </c>
      <c r="J349" s="197">
        <v>10</v>
      </c>
      <c r="K349" s="198">
        <v>10</v>
      </c>
      <c r="L349" s="197">
        <v>4</v>
      </c>
      <c r="M349" s="198">
        <v>5</v>
      </c>
      <c r="N349" s="3"/>
      <c r="O349" s="3"/>
      <c r="P349" s="3"/>
      <c r="Q349" s="3"/>
    </row>
    <row r="350" spans="1:17" ht="16.5" thickBot="1">
      <c r="A350" s="284" t="s">
        <v>2286</v>
      </c>
      <c r="B350" s="285"/>
      <c r="C350" s="285"/>
      <c r="D350" s="285"/>
      <c r="E350" s="285"/>
      <c r="F350" s="285"/>
      <c r="G350" s="285"/>
      <c r="H350" s="285"/>
      <c r="I350" s="285"/>
      <c r="J350" s="285"/>
      <c r="K350" s="285"/>
      <c r="L350" s="285"/>
      <c r="M350" s="286"/>
      <c r="N350" s="3"/>
      <c r="O350" s="3"/>
      <c r="P350" s="3"/>
      <c r="Q350" s="3"/>
    </row>
    <row r="351" spans="1:17" ht="32.25" thickBot="1">
      <c r="A351" s="149" t="s">
        <v>2286</v>
      </c>
      <c r="B351" s="208">
        <v>23</v>
      </c>
      <c r="C351" s="314" t="s">
        <v>2313</v>
      </c>
      <c r="D351" s="315"/>
      <c r="E351" s="315"/>
      <c r="F351" s="315"/>
      <c r="G351" s="315"/>
      <c r="H351" s="315"/>
      <c r="I351" s="315"/>
      <c r="J351" s="315"/>
      <c r="K351" s="315"/>
      <c r="L351" s="315"/>
      <c r="M351" s="316"/>
      <c r="N351" s="3"/>
      <c r="O351" s="3"/>
      <c r="P351" s="3"/>
      <c r="Q351" s="3"/>
    </row>
    <row r="352" spans="1:17" ht="32.25" thickBot="1">
      <c r="A352" s="199" t="s">
        <v>470</v>
      </c>
      <c r="B352" s="149"/>
      <c r="C352" s="323" t="s">
        <v>2366</v>
      </c>
      <c r="D352" s="324"/>
      <c r="E352" s="324"/>
      <c r="F352" s="324"/>
      <c r="G352" s="324"/>
      <c r="H352" s="324"/>
      <c r="I352" s="324"/>
      <c r="J352" s="324"/>
      <c r="K352" s="324"/>
      <c r="L352" s="324"/>
      <c r="M352" s="325"/>
      <c r="N352" s="3"/>
      <c r="O352" s="3"/>
      <c r="P352" s="3"/>
      <c r="Q352" s="3"/>
    </row>
    <row r="353" spans="1:17" ht="16.5" thickBot="1">
      <c r="A353" s="149" t="s">
        <v>471</v>
      </c>
      <c r="B353" s="149"/>
      <c r="C353" s="302">
        <v>30</v>
      </c>
      <c r="D353" s="303"/>
      <c r="E353" s="303"/>
      <c r="F353" s="303"/>
      <c r="G353" s="303"/>
      <c r="H353" s="303"/>
      <c r="I353" s="303"/>
      <c r="J353" s="303"/>
      <c r="K353" s="303"/>
      <c r="L353" s="303"/>
      <c r="M353" s="304"/>
      <c r="N353" s="3"/>
      <c r="O353" s="3"/>
      <c r="P353" s="3"/>
      <c r="Q353" s="3"/>
    </row>
    <row r="354" spans="1:17" ht="15.75">
      <c r="A354" s="150" t="s">
        <v>472</v>
      </c>
      <c r="B354" s="150"/>
      <c r="C354" s="293" t="s">
        <v>2435</v>
      </c>
      <c r="D354" s="294"/>
      <c r="E354" s="294"/>
      <c r="F354" s="294"/>
      <c r="G354" s="294"/>
      <c r="H354" s="294"/>
      <c r="I354" s="294"/>
      <c r="J354" s="294"/>
      <c r="K354" s="294"/>
      <c r="L354" s="294"/>
      <c r="M354" s="295"/>
      <c r="N354" s="3"/>
      <c r="O354" s="3"/>
      <c r="P354" s="3"/>
      <c r="Q354" s="3"/>
    </row>
    <row r="355" spans="1:17" ht="15.75">
      <c r="A355" s="151" t="s">
        <v>473</v>
      </c>
      <c r="B355" s="152"/>
      <c r="C355" s="296" t="s">
        <v>2357</v>
      </c>
      <c r="D355" s="297"/>
      <c r="E355" s="297"/>
      <c r="F355" s="297"/>
      <c r="G355" s="297"/>
      <c r="H355" s="297"/>
      <c r="I355" s="297"/>
      <c r="J355" s="297"/>
      <c r="K355" s="297"/>
      <c r="L355" s="297"/>
      <c r="M355" s="298"/>
      <c r="N355" s="3"/>
      <c r="O355" s="3"/>
      <c r="P355" s="3"/>
      <c r="Q355" s="3"/>
    </row>
    <row r="356" spans="1:17" ht="16.5" thickBot="1">
      <c r="A356" s="153" t="s">
        <v>474</v>
      </c>
      <c r="B356" s="153"/>
      <c r="C356" s="326" t="s">
        <v>2358</v>
      </c>
      <c r="D356" s="327"/>
      <c r="E356" s="327"/>
      <c r="F356" s="327"/>
      <c r="G356" s="327"/>
      <c r="H356" s="327"/>
      <c r="I356" s="327"/>
      <c r="J356" s="327"/>
      <c r="K356" s="327"/>
      <c r="L356" s="327"/>
      <c r="M356" s="328"/>
      <c r="N356" s="3"/>
      <c r="O356" s="3"/>
      <c r="P356" s="3"/>
      <c r="Q356" s="3"/>
    </row>
    <row r="357" spans="1:17" ht="16.149999999999999" customHeight="1" thickBot="1">
      <c r="A357" s="154" t="s">
        <v>29</v>
      </c>
      <c r="B357" s="155" t="s">
        <v>475</v>
      </c>
      <c r="C357" s="156" t="s">
        <v>476</v>
      </c>
      <c r="D357" s="156" t="s">
        <v>477</v>
      </c>
      <c r="E357" s="156" t="s">
        <v>478</v>
      </c>
      <c r="F357" s="156" t="s">
        <v>477</v>
      </c>
      <c r="G357" s="156" t="s">
        <v>479</v>
      </c>
      <c r="H357" s="156" t="s">
        <v>479</v>
      </c>
      <c r="I357" s="156" t="s">
        <v>478</v>
      </c>
      <c r="J357" s="156" t="s">
        <v>480</v>
      </c>
      <c r="K357" s="156" t="s">
        <v>481</v>
      </c>
      <c r="L357" s="156" t="s">
        <v>482</v>
      </c>
      <c r="M357" s="156" t="s">
        <v>483</v>
      </c>
    </row>
    <row r="358" spans="1:17" ht="16.149999999999999" customHeight="1" thickBot="1">
      <c r="A358" s="197">
        <v>30</v>
      </c>
      <c r="B358" s="197">
        <v>18</v>
      </c>
      <c r="C358" s="198">
        <v>18</v>
      </c>
      <c r="D358" s="198">
        <v>18</v>
      </c>
      <c r="E358" s="198">
        <v>18</v>
      </c>
      <c r="F358" s="198">
        <v>18</v>
      </c>
      <c r="G358" s="198">
        <v>18</v>
      </c>
      <c r="H358" s="198">
        <v>18</v>
      </c>
      <c r="I358" s="198">
        <v>18</v>
      </c>
      <c r="J358" s="198">
        <v>18</v>
      </c>
      <c r="K358" s="198">
        <v>18</v>
      </c>
      <c r="L358" s="198">
        <v>18</v>
      </c>
      <c r="M358" s="198">
        <v>18</v>
      </c>
    </row>
    <row r="359" spans="1:17" ht="16.149999999999999" customHeight="1" thickBot="1">
      <c r="A359" s="284" t="s">
        <v>2287</v>
      </c>
      <c r="B359" s="285"/>
      <c r="C359" s="285"/>
      <c r="D359" s="285"/>
      <c r="E359" s="285"/>
      <c r="F359" s="285"/>
      <c r="G359" s="285"/>
      <c r="H359" s="285"/>
      <c r="I359" s="285"/>
      <c r="J359" s="285"/>
      <c r="K359" s="285"/>
      <c r="L359" s="285"/>
      <c r="M359" s="286"/>
    </row>
    <row r="360" spans="1:17" ht="16.149999999999999" customHeight="1" thickBot="1">
      <c r="A360" s="149" t="s">
        <v>2410</v>
      </c>
      <c r="B360" s="208">
        <v>24</v>
      </c>
      <c r="C360" s="314" t="s">
        <v>2278</v>
      </c>
      <c r="D360" s="315"/>
      <c r="E360" s="315"/>
      <c r="F360" s="315"/>
      <c r="G360" s="315"/>
      <c r="H360" s="315"/>
      <c r="I360" s="315"/>
      <c r="J360" s="315"/>
      <c r="K360" s="315"/>
      <c r="L360" s="315"/>
      <c r="M360" s="316"/>
    </row>
    <row r="361" spans="1:17" ht="35.25" customHeight="1" thickBot="1">
      <c r="A361" s="207" t="s">
        <v>470</v>
      </c>
      <c r="B361" s="149"/>
      <c r="C361" s="320" t="s">
        <v>2441</v>
      </c>
      <c r="D361" s="321"/>
      <c r="E361" s="321"/>
      <c r="F361" s="321"/>
      <c r="G361" s="321"/>
      <c r="H361" s="321"/>
      <c r="I361" s="321"/>
      <c r="J361" s="321"/>
      <c r="K361" s="321"/>
      <c r="L361" s="321"/>
      <c r="M361" s="322"/>
    </row>
    <row r="362" spans="1:17" ht="16.149999999999999" customHeight="1" thickBot="1">
      <c r="A362" s="149" t="s">
        <v>471</v>
      </c>
      <c r="B362" s="149"/>
      <c r="C362" s="302">
        <f>A367</f>
        <v>237</v>
      </c>
      <c r="D362" s="303"/>
      <c r="E362" s="303"/>
      <c r="F362" s="303"/>
      <c r="G362" s="303"/>
      <c r="H362" s="303"/>
      <c r="I362" s="303"/>
      <c r="J362" s="303"/>
      <c r="K362" s="303"/>
      <c r="L362" s="303"/>
      <c r="M362" s="304"/>
    </row>
    <row r="363" spans="1:17" ht="16.149999999999999" customHeight="1">
      <c r="A363" s="150" t="s">
        <v>472</v>
      </c>
      <c r="B363" s="150"/>
      <c r="C363" s="293" t="s">
        <v>2364</v>
      </c>
      <c r="D363" s="294"/>
      <c r="E363" s="294"/>
      <c r="F363" s="294"/>
      <c r="G363" s="294"/>
      <c r="H363" s="294"/>
      <c r="I363" s="294"/>
      <c r="J363" s="294"/>
      <c r="K363" s="294"/>
      <c r="L363" s="294"/>
      <c r="M363" s="295"/>
    </row>
    <row r="364" spans="1:17" ht="16.149999999999999" customHeight="1">
      <c r="A364" s="151" t="s">
        <v>473</v>
      </c>
      <c r="B364" s="152"/>
      <c r="C364" s="296" t="s">
        <v>2361</v>
      </c>
      <c r="D364" s="297"/>
      <c r="E364" s="297"/>
      <c r="F364" s="297"/>
      <c r="G364" s="297"/>
      <c r="H364" s="297"/>
      <c r="I364" s="297"/>
      <c r="J364" s="297"/>
      <c r="K364" s="297"/>
      <c r="L364" s="297"/>
      <c r="M364" s="298"/>
    </row>
    <row r="365" spans="1:17" ht="16.149999999999999" customHeight="1" thickBot="1">
      <c r="A365" s="153" t="s">
        <v>474</v>
      </c>
      <c r="B365" s="152"/>
      <c r="C365" s="296" t="s">
        <v>2362</v>
      </c>
      <c r="D365" s="297"/>
      <c r="E365" s="297"/>
      <c r="F365" s="297"/>
      <c r="G365" s="297"/>
      <c r="H365" s="297"/>
      <c r="I365" s="297"/>
      <c r="J365" s="297"/>
      <c r="K365" s="297"/>
      <c r="L365" s="297"/>
      <c r="M365" s="298"/>
    </row>
    <row r="366" spans="1:17" ht="16.149999999999999" customHeight="1" thickBot="1">
      <c r="A366" s="154" t="s">
        <v>29</v>
      </c>
      <c r="B366" s="193" t="s">
        <v>475</v>
      </c>
      <c r="C366" s="194" t="s">
        <v>476</v>
      </c>
      <c r="D366" s="194" t="s">
        <v>477</v>
      </c>
      <c r="E366" s="194" t="s">
        <v>478</v>
      </c>
      <c r="F366" s="194" t="s">
        <v>477</v>
      </c>
      <c r="G366" s="194" t="s">
        <v>479</v>
      </c>
      <c r="H366" s="194" t="s">
        <v>479</v>
      </c>
      <c r="I366" s="194" t="s">
        <v>478</v>
      </c>
      <c r="J366" s="194" t="s">
        <v>480</v>
      </c>
      <c r="K366" s="194" t="s">
        <v>481</v>
      </c>
      <c r="L366" s="194" t="s">
        <v>482</v>
      </c>
      <c r="M366" s="194" t="s">
        <v>483</v>
      </c>
    </row>
    <row r="367" spans="1:17" ht="16.149999999999999" customHeight="1" thickBot="1">
      <c r="A367" s="195">
        <f>SUM(B367:M367)</f>
        <v>237</v>
      </c>
      <c r="B367" s="195">
        <v>0</v>
      </c>
      <c r="C367" s="196">
        <v>158</v>
      </c>
      <c r="D367" s="196">
        <v>0</v>
      </c>
      <c r="E367" s="196">
        <v>0</v>
      </c>
      <c r="F367" s="196">
        <v>0</v>
      </c>
      <c r="G367" s="196">
        <v>79</v>
      </c>
      <c r="H367" s="196">
        <v>0</v>
      </c>
      <c r="I367" s="196">
        <v>0</v>
      </c>
      <c r="J367" s="196">
        <v>0</v>
      </c>
      <c r="K367" s="196">
        <v>0</v>
      </c>
      <c r="L367" s="196"/>
      <c r="M367" s="196">
        <v>0</v>
      </c>
    </row>
    <row r="368" spans="1:17" ht="16.149999999999999" customHeight="1" thickBot="1">
      <c r="A368" s="284" t="s">
        <v>2288</v>
      </c>
      <c r="B368" s="285"/>
      <c r="C368" s="285"/>
      <c r="D368" s="285"/>
      <c r="E368" s="285"/>
      <c r="F368" s="285"/>
      <c r="G368" s="285"/>
      <c r="H368" s="285"/>
      <c r="I368" s="285"/>
      <c r="J368" s="285"/>
      <c r="K368" s="285"/>
      <c r="L368" s="285"/>
      <c r="M368" s="286"/>
    </row>
    <row r="369" spans="1:13" ht="16.149999999999999" customHeight="1" thickBot="1">
      <c r="A369" s="149" t="s">
        <v>2288</v>
      </c>
      <c r="B369" s="208">
        <v>25</v>
      </c>
      <c r="C369" s="314" t="s">
        <v>2400</v>
      </c>
      <c r="D369" s="315"/>
      <c r="E369" s="315"/>
      <c r="F369" s="315"/>
      <c r="G369" s="315"/>
      <c r="H369" s="315"/>
      <c r="I369" s="315"/>
      <c r="J369" s="315"/>
      <c r="K369" s="315"/>
      <c r="L369" s="315"/>
      <c r="M369" s="316"/>
    </row>
    <row r="370" spans="1:13" ht="16.149999999999999" customHeight="1" thickBot="1">
      <c r="A370" s="207" t="s">
        <v>470</v>
      </c>
      <c r="B370" s="149"/>
      <c r="C370" s="287" t="s">
        <v>2314</v>
      </c>
      <c r="D370" s="288"/>
      <c r="E370" s="288"/>
      <c r="F370" s="288"/>
      <c r="G370" s="288"/>
      <c r="H370" s="288"/>
      <c r="I370" s="288"/>
      <c r="J370" s="288"/>
      <c r="K370" s="288"/>
      <c r="L370" s="288"/>
      <c r="M370" s="289"/>
    </row>
    <row r="371" spans="1:13" ht="16.149999999999999" customHeight="1" thickBot="1">
      <c r="A371" s="149" t="s">
        <v>471</v>
      </c>
      <c r="B371" s="149"/>
      <c r="C371" s="302">
        <f>A376</f>
        <v>12</v>
      </c>
      <c r="D371" s="303"/>
      <c r="E371" s="303"/>
      <c r="F371" s="303"/>
      <c r="G371" s="303"/>
      <c r="H371" s="303"/>
      <c r="I371" s="303"/>
      <c r="J371" s="303"/>
      <c r="K371" s="303"/>
      <c r="L371" s="303"/>
      <c r="M371" s="304"/>
    </row>
    <row r="372" spans="1:13" ht="16.149999999999999" customHeight="1">
      <c r="A372" s="150" t="s">
        <v>472</v>
      </c>
      <c r="B372" s="150"/>
      <c r="C372" s="293" t="s">
        <v>2359</v>
      </c>
      <c r="D372" s="294"/>
      <c r="E372" s="294"/>
      <c r="F372" s="294"/>
      <c r="G372" s="294"/>
      <c r="H372" s="294"/>
      <c r="I372" s="294"/>
      <c r="J372" s="294"/>
      <c r="K372" s="294"/>
      <c r="L372" s="294"/>
      <c r="M372" s="295"/>
    </row>
    <row r="373" spans="1:13" ht="16.149999999999999" customHeight="1">
      <c r="A373" s="151" t="s">
        <v>473</v>
      </c>
      <c r="B373" s="152"/>
      <c r="C373" s="296" t="s">
        <v>2402</v>
      </c>
      <c r="D373" s="297"/>
      <c r="E373" s="297"/>
      <c r="F373" s="297"/>
      <c r="G373" s="297"/>
      <c r="H373" s="297"/>
      <c r="I373" s="297"/>
      <c r="J373" s="297"/>
      <c r="K373" s="297"/>
      <c r="L373" s="297"/>
      <c r="M373" s="298"/>
    </row>
    <row r="374" spans="1:13" ht="16.149999999999999" customHeight="1" thickBot="1">
      <c r="A374" s="153" t="s">
        <v>474</v>
      </c>
      <c r="B374" s="152"/>
      <c r="C374" s="296" t="s">
        <v>2360</v>
      </c>
      <c r="D374" s="297"/>
      <c r="E374" s="297"/>
      <c r="F374" s="297"/>
      <c r="G374" s="297"/>
      <c r="H374" s="297"/>
      <c r="I374" s="297"/>
      <c r="J374" s="297"/>
      <c r="K374" s="297"/>
      <c r="L374" s="297"/>
      <c r="M374" s="298"/>
    </row>
    <row r="375" spans="1:13" ht="16.149999999999999" customHeight="1" thickBot="1">
      <c r="A375" s="154" t="s">
        <v>29</v>
      </c>
      <c r="B375" s="193" t="s">
        <v>475</v>
      </c>
      <c r="C375" s="194" t="s">
        <v>476</v>
      </c>
      <c r="D375" s="194" t="s">
        <v>477</v>
      </c>
      <c r="E375" s="194" t="s">
        <v>478</v>
      </c>
      <c r="F375" s="194" t="s">
        <v>477</v>
      </c>
      <c r="G375" s="194" t="s">
        <v>479</v>
      </c>
      <c r="H375" s="194" t="s">
        <v>479</v>
      </c>
      <c r="I375" s="194" t="s">
        <v>478</v>
      </c>
      <c r="J375" s="194" t="s">
        <v>480</v>
      </c>
      <c r="K375" s="194" t="s">
        <v>481</v>
      </c>
      <c r="L375" s="194" t="s">
        <v>482</v>
      </c>
      <c r="M375" s="194" t="s">
        <v>483</v>
      </c>
    </row>
    <row r="376" spans="1:13" ht="16.149999999999999" customHeight="1" thickBot="1">
      <c r="A376" s="195">
        <f>SUM(B376:M376)</f>
        <v>12</v>
      </c>
      <c r="B376" s="195">
        <v>1</v>
      </c>
      <c r="C376" s="196">
        <v>1</v>
      </c>
      <c r="D376" s="196">
        <v>1</v>
      </c>
      <c r="E376" s="196">
        <v>1</v>
      </c>
      <c r="F376" s="196">
        <v>1</v>
      </c>
      <c r="G376" s="196">
        <v>1</v>
      </c>
      <c r="H376" s="196">
        <v>1</v>
      </c>
      <c r="I376" s="196">
        <v>1</v>
      </c>
      <c r="J376" s="196">
        <v>1</v>
      </c>
      <c r="K376" s="196">
        <v>1</v>
      </c>
      <c r="L376" s="196">
        <v>1</v>
      </c>
      <c r="M376" s="196">
        <v>1</v>
      </c>
    </row>
    <row r="377" spans="1:13" ht="16.149999999999999" customHeight="1" thickBot="1">
      <c r="A377" s="284" t="s">
        <v>2291</v>
      </c>
      <c r="B377" s="285"/>
      <c r="C377" s="285"/>
      <c r="D377" s="285"/>
      <c r="E377" s="285"/>
      <c r="F377" s="285"/>
      <c r="G377" s="285"/>
      <c r="H377" s="285"/>
      <c r="I377" s="285"/>
      <c r="J377" s="285"/>
      <c r="K377" s="285"/>
      <c r="L377" s="285"/>
      <c r="M377" s="286"/>
    </row>
    <row r="378" spans="1:13" ht="16.149999999999999" customHeight="1" thickBot="1">
      <c r="A378" s="149" t="s">
        <v>2291</v>
      </c>
      <c r="B378" s="208">
        <v>26</v>
      </c>
      <c r="C378" s="314" t="s">
        <v>2450</v>
      </c>
      <c r="D378" s="315"/>
      <c r="E378" s="315"/>
      <c r="F378" s="315"/>
      <c r="G378" s="315"/>
      <c r="H378" s="315"/>
      <c r="I378" s="315"/>
      <c r="J378" s="315"/>
      <c r="K378" s="315"/>
      <c r="L378" s="315"/>
      <c r="M378" s="316"/>
    </row>
    <row r="379" spans="1:13" ht="16.149999999999999" customHeight="1" thickBot="1">
      <c r="A379" s="207" t="s">
        <v>470</v>
      </c>
      <c r="B379" s="149"/>
      <c r="C379" s="287" t="s">
        <v>2451</v>
      </c>
      <c r="D379" s="288"/>
      <c r="E379" s="288"/>
      <c r="F379" s="288"/>
      <c r="G379" s="288"/>
      <c r="H379" s="288"/>
      <c r="I379" s="288"/>
      <c r="J379" s="288"/>
      <c r="K379" s="288"/>
      <c r="L379" s="288"/>
      <c r="M379" s="289"/>
    </row>
    <row r="380" spans="1:13" ht="16.149999999999999" customHeight="1" thickBot="1">
      <c r="A380" s="149" t="s">
        <v>471</v>
      </c>
      <c r="B380" s="149"/>
      <c r="C380" s="317">
        <f>A385</f>
        <v>3</v>
      </c>
      <c r="D380" s="318"/>
      <c r="E380" s="318"/>
      <c r="F380" s="318"/>
      <c r="G380" s="318"/>
      <c r="H380" s="318"/>
      <c r="I380" s="318"/>
      <c r="J380" s="318"/>
      <c r="K380" s="318"/>
      <c r="L380" s="318"/>
      <c r="M380" s="319"/>
    </row>
    <row r="381" spans="1:13" ht="16.149999999999999" customHeight="1">
      <c r="A381" s="150" t="s">
        <v>472</v>
      </c>
      <c r="B381" s="150"/>
      <c r="C381" s="293" t="s">
        <v>2352</v>
      </c>
      <c r="D381" s="294"/>
      <c r="E381" s="294"/>
      <c r="F381" s="294"/>
      <c r="G381" s="294"/>
      <c r="H381" s="294"/>
      <c r="I381" s="294"/>
      <c r="J381" s="294"/>
      <c r="K381" s="294"/>
      <c r="L381" s="294"/>
      <c r="M381" s="295"/>
    </row>
    <row r="382" spans="1:13" ht="16.149999999999999" customHeight="1">
      <c r="A382" s="151" t="s">
        <v>473</v>
      </c>
      <c r="B382" s="152"/>
      <c r="C382" s="296" t="s">
        <v>2355</v>
      </c>
      <c r="D382" s="297"/>
      <c r="E382" s="297"/>
      <c r="F382" s="297"/>
      <c r="G382" s="297"/>
      <c r="H382" s="297"/>
      <c r="I382" s="297"/>
      <c r="J382" s="297"/>
      <c r="K382" s="297"/>
      <c r="L382" s="297"/>
      <c r="M382" s="298"/>
    </row>
    <row r="383" spans="1:13" ht="16.149999999999999" customHeight="1" thickBot="1">
      <c r="A383" s="153" t="s">
        <v>474</v>
      </c>
      <c r="B383" s="152"/>
      <c r="C383" s="296" t="s">
        <v>2401</v>
      </c>
      <c r="D383" s="297"/>
      <c r="E383" s="297"/>
      <c r="F383" s="297"/>
      <c r="G383" s="297"/>
      <c r="H383" s="297"/>
      <c r="I383" s="297"/>
      <c r="J383" s="297"/>
      <c r="K383" s="297"/>
      <c r="L383" s="297"/>
      <c r="M383" s="298"/>
    </row>
    <row r="384" spans="1:13" ht="16.149999999999999" customHeight="1" thickBot="1">
      <c r="A384" s="154" t="s">
        <v>29</v>
      </c>
      <c r="B384" s="193" t="s">
        <v>475</v>
      </c>
      <c r="C384" s="194" t="s">
        <v>476</v>
      </c>
      <c r="D384" s="194" t="s">
        <v>477</v>
      </c>
      <c r="E384" s="194" t="s">
        <v>478</v>
      </c>
      <c r="F384" s="194" t="s">
        <v>477</v>
      </c>
      <c r="G384" s="194" t="s">
        <v>479</v>
      </c>
      <c r="H384" s="194" t="s">
        <v>479</v>
      </c>
      <c r="I384" s="194" t="s">
        <v>478</v>
      </c>
      <c r="J384" s="194" t="s">
        <v>480</v>
      </c>
      <c r="K384" s="194" t="s">
        <v>481</v>
      </c>
      <c r="L384" s="194" t="s">
        <v>482</v>
      </c>
      <c r="M384" s="194" t="s">
        <v>483</v>
      </c>
    </row>
    <row r="385" spans="1:13" ht="16.149999999999999" customHeight="1" thickBot="1">
      <c r="A385" s="195">
        <f>SUM(B385:M385)</f>
        <v>3</v>
      </c>
      <c r="B385" s="195">
        <v>0</v>
      </c>
      <c r="C385" s="196">
        <v>0</v>
      </c>
      <c r="D385" s="196">
        <v>0</v>
      </c>
      <c r="E385" s="196">
        <v>1</v>
      </c>
      <c r="F385" s="196">
        <v>0</v>
      </c>
      <c r="G385" s="196">
        <v>1</v>
      </c>
      <c r="H385" s="196">
        <v>0</v>
      </c>
      <c r="I385" s="196">
        <v>1</v>
      </c>
      <c r="J385" s="196">
        <v>0</v>
      </c>
      <c r="K385" s="196">
        <v>0</v>
      </c>
      <c r="L385" s="196">
        <v>0</v>
      </c>
      <c r="M385" s="196">
        <v>0</v>
      </c>
    </row>
    <row r="386" spans="1:13" ht="16.149999999999999" customHeight="1" thickBot="1">
      <c r="A386" s="284" t="s">
        <v>2292</v>
      </c>
      <c r="B386" s="285"/>
      <c r="C386" s="285"/>
      <c r="D386" s="285"/>
      <c r="E386" s="285"/>
      <c r="F386" s="285"/>
      <c r="G386" s="285"/>
      <c r="H386" s="285"/>
      <c r="I386" s="285"/>
      <c r="J386" s="285"/>
      <c r="K386" s="285"/>
      <c r="L386" s="285"/>
      <c r="M386" s="286"/>
    </row>
    <row r="387" spans="1:13" ht="16.149999999999999" customHeight="1" thickBot="1">
      <c r="A387" s="149" t="s">
        <v>2292</v>
      </c>
      <c r="B387" s="208">
        <v>27</v>
      </c>
      <c r="C387" s="287" t="s">
        <v>2315</v>
      </c>
      <c r="D387" s="288"/>
      <c r="E387" s="288"/>
      <c r="F387" s="288"/>
      <c r="G387" s="288"/>
      <c r="H387" s="288"/>
      <c r="I387" s="288"/>
      <c r="J387" s="288"/>
      <c r="K387" s="288"/>
      <c r="L387" s="288"/>
      <c r="M387" s="289"/>
    </row>
    <row r="388" spans="1:13" ht="32.25" thickBot="1">
      <c r="A388" s="207" t="s">
        <v>470</v>
      </c>
      <c r="B388" s="149"/>
      <c r="C388" s="305" t="s">
        <v>2316</v>
      </c>
      <c r="D388" s="306"/>
      <c r="E388" s="306"/>
      <c r="F388" s="306"/>
      <c r="G388" s="306"/>
      <c r="H388" s="306"/>
      <c r="I388" s="306"/>
      <c r="J388" s="306"/>
      <c r="K388" s="306"/>
      <c r="L388" s="306"/>
      <c r="M388" s="307"/>
    </row>
    <row r="389" spans="1:13" ht="16.149999999999999" customHeight="1" thickBot="1">
      <c r="A389" s="149" t="s">
        <v>471</v>
      </c>
      <c r="B389" s="149"/>
      <c r="C389" s="308">
        <f>A394</f>
        <v>64</v>
      </c>
      <c r="D389" s="309"/>
      <c r="E389" s="309"/>
      <c r="F389" s="309"/>
      <c r="G389" s="309"/>
      <c r="H389" s="309"/>
      <c r="I389" s="309"/>
      <c r="J389" s="309"/>
      <c r="K389" s="309"/>
      <c r="L389" s="309"/>
      <c r="M389" s="310"/>
    </row>
    <row r="390" spans="1:13" ht="16.149999999999999" customHeight="1">
      <c r="A390" s="150" t="s">
        <v>472</v>
      </c>
      <c r="B390" s="150"/>
      <c r="C390" s="293" t="s">
        <v>2438</v>
      </c>
      <c r="D390" s="294"/>
      <c r="E390" s="294"/>
      <c r="F390" s="294"/>
      <c r="G390" s="294"/>
      <c r="H390" s="294"/>
      <c r="I390" s="294"/>
      <c r="J390" s="294"/>
      <c r="K390" s="294"/>
      <c r="L390" s="294"/>
      <c r="M390" s="295"/>
    </row>
    <row r="391" spans="1:13" ht="16.149999999999999" customHeight="1">
      <c r="A391" s="151" t="s">
        <v>473</v>
      </c>
      <c r="B391" s="152"/>
      <c r="C391" s="296" t="s">
        <v>2436</v>
      </c>
      <c r="D391" s="297"/>
      <c r="E391" s="297"/>
      <c r="F391" s="297"/>
      <c r="G391" s="297"/>
      <c r="H391" s="297"/>
      <c r="I391" s="297"/>
      <c r="J391" s="297"/>
      <c r="K391" s="297"/>
      <c r="L391" s="297"/>
      <c r="M391" s="298"/>
    </row>
    <row r="392" spans="1:13" ht="16.149999999999999" customHeight="1" thickBot="1">
      <c r="A392" s="153" t="s">
        <v>474</v>
      </c>
      <c r="B392" s="152"/>
      <c r="C392" s="311" t="s">
        <v>2437</v>
      </c>
      <c r="D392" s="312"/>
      <c r="E392" s="312"/>
      <c r="F392" s="312"/>
      <c r="G392" s="312"/>
      <c r="H392" s="312"/>
      <c r="I392" s="312"/>
      <c r="J392" s="312"/>
      <c r="K392" s="312"/>
      <c r="L392" s="312"/>
      <c r="M392" s="313"/>
    </row>
    <row r="393" spans="1:13" ht="16.149999999999999" customHeight="1" thickBot="1">
      <c r="A393" s="154" t="s">
        <v>29</v>
      </c>
      <c r="B393" s="193" t="s">
        <v>475</v>
      </c>
      <c r="C393" s="156" t="s">
        <v>476</v>
      </c>
      <c r="D393" s="156" t="s">
        <v>477</v>
      </c>
      <c r="E393" s="156" t="s">
        <v>478</v>
      </c>
      <c r="F393" s="156" t="s">
        <v>477</v>
      </c>
      <c r="G393" s="156" t="s">
        <v>479</v>
      </c>
      <c r="H393" s="156" t="s">
        <v>479</v>
      </c>
      <c r="I393" s="156" t="s">
        <v>478</v>
      </c>
      <c r="J393" s="156" t="s">
        <v>480</v>
      </c>
      <c r="K393" s="156" t="s">
        <v>481</v>
      </c>
      <c r="L393" s="156" t="s">
        <v>482</v>
      </c>
      <c r="M393" s="156" t="s">
        <v>483</v>
      </c>
    </row>
    <row r="394" spans="1:13" ht="16.149999999999999" customHeight="1" thickBot="1">
      <c r="A394" s="195">
        <f>SUM(B394:M394)</f>
        <v>64</v>
      </c>
      <c r="B394" s="195">
        <v>0</v>
      </c>
      <c r="C394" s="196">
        <v>0</v>
      </c>
      <c r="D394" s="196">
        <v>64</v>
      </c>
      <c r="E394" s="196">
        <v>0</v>
      </c>
      <c r="F394" s="196">
        <v>0</v>
      </c>
      <c r="G394" s="196">
        <v>0</v>
      </c>
      <c r="H394" s="196">
        <v>0</v>
      </c>
      <c r="I394" s="196">
        <v>0</v>
      </c>
      <c r="J394" s="196">
        <v>0</v>
      </c>
      <c r="K394" s="196">
        <v>0</v>
      </c>
      <c r="L394" s="196">
        <v>0</v>
      </c>
      <c r="M394" s="196">
        <v>0</v>
      </c>
    </row>
    <row r="395" spans="1:13" ht="16.149999999999999" customHeight="1" thickBot="1">
      <c r="A395" s="284" t="s">
        <v>2294</v>
      </c>
      <c r="B395" s="285"/>
      <c r="C395" s="285"/>
      <c r="D395" s="285"/>
      <c r="E395" s="285"/>
      <c r="F395" s="285"/>
      <c r="G395" s="285"/>
      <c r="H395" s="285"/>
      <c r="I395" s="285"/>
      <c r="J395" s="285"/>
      <c r="K395" s="285"/>
      <c r="L395" s="285"/>
      <c r="M395" s="286"/>
    </row>
    <row r="396" spans="1:13" ht="16.5" thickBot="1">
      <c r="A396" s="149" t="s">
        <v>2293</v>
      </c>
      <c r="B396" s="208">
        <v>28</v>
      </c>
      <c r="C396" s="287" t="s">
        <v>2315</v>
      </c>
      <c r="D396" s="288"/>
      <c r="E396" s="288"/>
      <c r="F396" s="288"/>
      <c r="G396" s="288"/>
      <c r="H396" s="288"/>
      <c r="I396" s="288"/>
      <c r="J396" s="288"/>
      <c r="K396" s="288"/>
      <c r="L396" s="288"/>
      <c r="M396" s="289"/>
    </row>
    <row r="397" spans="1:13" ht="32.25" customHeight="1" thickBot="1">
      <c r="A397" s="207" t="s">
        <v>470</v>
      </c>
      <c r="B397" s="149"/>
      <c r="C397" s="305" t="s">
        <v>2318</v>
      </c>
      <c r="D397" s="306"/>
      <c r="E397" s="306"/>
      <c r="F397" s="306"/>
      <c r="G397" s="306"/>
      <c r="H397" s="306"/>
      <c r="I397" s="306"/>
      <c r="J397" s="306"/>
      <c r="K397" s="306"/>
      <c r="L397" s="306"/>
      <c r="M397" s="307"/>
    </row>
    <row r="398" spans="1:13" ht="16.149999999999999" customHeight="1" thickBot="1">
      <c r="A398" s="149" t="s">
        <v>471</v>
      </c>
      <c r="B398" s="149"/>
      <c r="C398" s="302">
        <f>A403</f>
        <v>10</v>
      </c>
      <c r="D398" s="303"/>
      <c r="E398" s="303"/>
      <c r="F398" s="303"/>
      <c r="G398" s="303"/>
      <c r="H398" s="303"/>
      <c r="I398" s="303"/>
      <c r="J398" s="303"/>
      <c r="K398" s="303"/>
      <c r="L398" s="303"/>
      <c r="M398" s="304"/>
    </row>
    <row r="399" spans="1:13" ht="16.149999999999999" customHeight="1">
      <c r="A399" s="150" t="s">
        <v>472</v>
      </c>
      <c r="B399" s="150"/>
      <c r="C399" s="293" t="s">
        <v>2257</v>
      </c>
      <c r="D399" s="294"/>
      <c r="E399" s="294"/>
      <c r="F399" s="294"/>
      <c r="G399" s="294"/>
      <c r="H399" s="294"/>
      <c r="I399" s="294"/>
      <c r="J399" s="294"/>
      <c r="K399" s="294"/>
      <c r="L399" s="294"/>
      <c r="M399" s="295"/>
    </row>
    <row r="400" spans="1:13" ht="16.149999999999999" customHeight="1">
      <c r="A400" s="151" t="s">
        <v>473</v>
      </c>
      <c r="B400" s="152"/>
      <c r="C400" s="296" t="s">
        <v>2341</v>
      </c>
      <c r="D400" s="297"/>
      <c r="E400" s="297"/>
      <c r="F400" s="297"/>
      <c r="G400" s="297"/>
      <c r="H400" s="297"/>
      <c r="I400" s="297"/>
      <c r="J400" s="297"/>
      <c r="K400" s="297"/>
      <c r="L400" s="297"/>
      <c r="M400" s="298"/>
    </row>
    <row r="401" spans="1:13" ht="16.149999999999999" customHeight="1" thickBot="1">
      <c r="A401" s="153" t="s">
        <v>474</v>
      </c>
      <c r="B401" s="152"/>
      <c r="C401" s="296" t="s">
        <v>2342</v>
      </c>
      <c r="D401" s="297"/>
      <c r="E401" s="297"/>
      <c r="F401" s="297"/>
      <c r="G401" s="297"/>
      <c r="H401" s="297"/>
      <c r="I401" s="297"/>
      <c r="J401" s="297"/>
      <c r="K401" s="297"/>
      <c r="L401" s="297"/>
      <c r="M401" s="298"/>
    </row>
    <row r="402" spans="1:13" ht="16.149999999999999" customHeight="1" thickBot="1">
      <c r="A402" s="154" t="s">
        <v>29</v>
      </c>
      <c r="B402" s="193" t="s">
        <v>475</v>
      </c>
      <c r="C402" s="194" t="s">
        <v>476</v>
      </c>
      <c r="D402" s="194" t="s">
        <v>477</v>
      </c>
      <c r="E402" s="194" t="s">
        <v>478</v>
      </c>
      <c r="F402" s="194" t="s">
        <v>477</v>
      </c>
      <c r="G402" s="194" t="s">
        <v>479</v>
      </c>
      <c r="H402" s="194" t="s">
        <v>479</v>
      </c>
      <c r="I402" s="194" t="s">
        <v>478</v>
      </c>
      <c r="J402" s="194" t="s">
        <v>480</v>
      </c>
      <c r="K402" s="194" t="s">
        <v>481</v>
      </c>
      <c r="L402" s="194" t="s">
        <v>482</v>
      </c>
      <c r="M402" s="194" t="s">
        <v>483</v>
      </c>
    </row>
    <row r="403" spans="1:13" ht="16.149999999999999" customHeight="1" thickBot="1">
      <c r="A403" s="195">
        <f>SUM(B403:M403)</f>
        <v>10</v>
      </c>
      <c r="B403" s="195">
        <v>0</v>
      </c>
      <c r="C403" s="196">
        <v>0</v>
      </c>
      <c r="D403" s="196">
        <v>0</v>
      </c>
      <c r="E403" s="196">
        <v>0</v>
      </c>
      <c r="F403" s="196">
        <v>0</v>
      </c>
      <c r="G403" s="196">
        <v>10</v>
      </c>
      <c r="H403" s="196">
        <v>0</v>
      </c>
      <c r="I403" s="196">
        <v>0</v>
      </c>
      <c r="J403" s="196">
        <v>0</v>
      </c>
      <c r="K403" s="196">
        <v>0</v>
      </c>
      <c r="L403" s="196">
        <v>0</v>
      </c>
      <c r="M403" s="196">
        <v>0</v>
      </c>
    </row>
    <row r="404" spans="1:13" ht="16.149999999999999" customHeight="1" thickBot="1">
      <c r="A404" s="284" t="s">
        <v>2298</v>
      </c>
      <c r="B404" s="285"/>
      <c r="C404" s="285"/>
      <c r="D404" s="285"/>
      <c r="E404" s="285"/>
      <c r="F404" s="285"/>
      <c r="G404" s="285"/>
      <c r="H404" s="285"/>
      <c r="I404" s="285"/>
      <c r="J404" s="285"/>
      <c r="K404" s="285"/>
      <c r="L404" s="285"/>
      <c r="M404" s="286"/>
    </row>
    <row r="405" spans="1:13" ht="32.25" thickBot="1">
      <c r="A405" s="149" t="s">
        <v>2298</v>
      </c>
      <c r="B405" s="208">
        <v>29</v>
      </c>
      <c r="C405" s="287" t="s">
        <v>2453</v>
      </c>
      <c r="D405" s="288"/>
      <c r="E405" s="288"/>
      <c r="F405" s="288"/>
      <c r="G405" s="288"/>
      <c r="H405" s="288"/>
      <c r="I405" s="288"/>
      <c r="J405" s="288"/>
      <c r="K405" s="288"/>
      <c r="L405" s="288"/>
      <c r="M405" s="289"/>
    </row>
    <row r="406" spans="1:13" ht="32.25" thickBot="1">
      <c r="A406" s="207" t="s">
        <v>470</v>
      </c>
      <c r="B406" s="149"/>
      <c r="C406" s="299" t="s">
        <v>2459</v>
      </c>
      <c r="D406" s="300"/>
      <c r="E406" s="300"/>
      <c r="F406" s="300"/>
      <c r="G406" s="300"/>
      <c r="H406" s="300"/>
      <c r="I406" s="300"/>
      <c r="J406" s="300"/>
      <c r="K406" s="300"/>
      <c r="L406" s="300"/>
      <c r="M406" s="301"/>
    </row>
    <row r="407" spans="1:13" ht="16.149999999999999" customHeight="1" thickBot="1">
      <c r="A407" s="149" t="s">
        <v>471</v>
      </c>
      <c r="B407" s="149"/>
      <c r="C407" s="302">
        <f>A412</f>
        <v>600</v>
      </c>
      <c r="D407" s="303"/>
      <c r="E407" s="303"/>
      <c r="F407" s="303"/>
      <c r="G407" s="303"/>
      <c r="H407" s="303"/>
      <c r="I407" s="303"/>
      <c r="J407" s="303"/>
      <c r="K407" s="303"/>
      <c r="L407" s="303"/>
      <c r="M407" s="304"/>
    </row>
    <row r="408" spans="1:13" ht="16.149999999999999" customHeight="1">
      <c r="A408" s="150" t="s">
        <v>472</v>
      </c>
      <c r="B408" s="150"/>
      <c r="C408" s="293" t="s">
        <v>2343</v>
      </c>
      <c r="D408" s="294"/>
      <c r="E408" s="294"/>
      <c r="F408" s="294"/>
      <c r="G408" s="294"/>
      <c r="H408" s="294"/>
      <c r="I408" s="294"/>
      <c r="J408" s="294"/>
      <c r="K408" s="294"/>
      <c r="L408" s="294"/>
      <c r="M408" s="295"/>
    </row>
    <row r="409" spans="1:13" ht="16.149999999999999" customHeight="1">
      <c r="A409" s="151" t="s">
        <v>473</v>
      </c>
      <c r="B409" s="152"/>
      <c r="C409" s="296" t="s">
        <v>2345</v>
      </c>
      <c r="D409" s="297"/>
      <c r="E409" s="297"/>
      <c r="F409" s="297"/>
      <c r="G409" s="297"/>
      <c r="H409" s="297"/>
      <c r="I409" s="297"/>
      <c r="J409" s="297"/>
      <c r="K409" s="297"/>
      <c r="L409" s="297"/>
      <c r="M409" s="298"/>
    </row>
    <row r="410" spans="1:13" ht="16.149999999999999" customHeight="1" thickBot="1">
      <c r="A410" s="153" t="s">
        <v>474</v>
      </c>
      <c r="B410" s="152"/>
      <c r="C410" s="296" t="s">
        <v>2344</v>
      </c>
      <c r="D410" s="297"/>
      <c r="E410" s="297"/>
      <c r="F410" s="297"/>
      <c r="G410" s="297"/>
      <c r="H410" s="297"/>
      <c r="I410" s="297"/>
      <c r="J410" s="297"/>
      <c r="K410" s="297"/>
      <c r="L410" s="297"/>
      <c r="M410" s="298"/>
    </row>
    <row r="411" spans="1:13" ht="16.149999999999999" customHeight="1" thickBot="1">
      <c r="A411" s="154" t="s">
        <v>29</v>
      </c>
      <c r="B411" s="193" t="s">
        <v>475</v>
      </c>
      <c r="C411" s="194" t="s">
        <v>476</v>
      </c>
      <c r="D411" s="194" t="s">
        <v>477</v>
      </c>
      <c r="E411" s="194" t="s">
        <v>478</v>
      </c>
      <c r="F411" s="194" t="s">
        <v>477</v>
      </c>
      <c r="G411" s="194" t="s">
        <v>479</v>
      </c>
      <c r="H411" s="194" t="s">
        <v>479</v>
      </c>
      <c r="I411" s="194" t="s">
        <v>478</v>
      </c>
      <c r="J411" s="194" t="s">
        <v>480</v>
      </c>
      <c r="K411" s="194" t="s">
        <v>481</v>
      </c>
      <c r="L411" s="194" t="s">
        <v>482</v>
      </c>
      <c r="M411" s="194" t="s">
        <v>483</v>
      </c>
    </row>
    <row r="412" spans="1:13" ht="16.149999999999999" customHeight="1" thickBot="1">
      <c r="A412" s="195">
        <f>SUM(B412:M412)</f>
        <v>600</v>
      </c>
      <c r="B412" s="195">
        <v>50</v>
      </c>
      <c r="C412" s="195">
        <v>50</v>
      </c>
      <c r="D412" s="195">
        <v>50</v>
      </c>
      <c r="E412" s="195">
        <v>50</v>
      </c>
      <c r="F412" s="195">
        <v>50</v>
      </c>
      <c r="G412" s="195">
        <v>50</v>
      </c>
      <c r="H412" s="195">
        <v>50</v>
      </c>
      <c r="I412" s="195">
        <v>50</v>
      </c>
      <c r="J412" s="195">
        <v>50</v>
      </c>
      <c r="K412" s="195">
        <v>50</v>
      </c>
      <c r="L412" s="195">
        <v>50</v>
      </c>
      <c r="M412" s="195">
        <v>50</v>
      </c>
    </row>
    <row r="413" spans="1:13" ht="16.149999999999999" customHeight="1" thickBot="1">
      <c r="A413" s="284" t="s">
        <v>2299</v>
      </c>
      <c r="B413" s="285"/>
      <c r="C413" s="285"/>
      <c r="D413" s="285"/>
      <c r="E413" s="285"/>
      <c r="F413" s="285"/>
      <c r="G413" s="285"/>
      <c r="H413" s="285"/>
      <c r="I413" s="285"/>
      <c r="J413" s="285"/>
      <c r="K413" s="285"/>
      <c r="L413" s="285"/>
      <c r="M413" s="286"/>
    </row>
    <row r="414" spans="1:13" ht="32.25" thickBot="1">
      <c r="A414" s="149" t="s">
        <v>2299</v>
      </c>
      <c r="B414" s="208">
        <v>30</v>
      </c>
      <c r="C414" s="287" t="s">
        <v>2452</v>
      </c>
      <c r="D414" s="288"/>
      <c r="E414" s="288"/>
      <c r="F414" s="288"/>
      <c r="G414" s="288"/>
      <c r="H414" s="288"/>
      <c r="I414" s="288"/>
      <c r="J414" s="288"/>
      <c r="K414" s="288"/>
      <c r="L414" s="288"/>
      <c r="M414" s="289"/>
    </row>
    <row r="415" spans="1:13" ht="32.25" customHeight="1" thickBot="1">
      <c r="A415" s="207" t="s">
        <v>470</v>
      </c>
      <c r="B415" s="149"/>
      <c r="C415" s="299" t="s">
        <v>2454</v>
      </c>
      <c r="D415" s="300"/>
      <c r="E415" s="300"/>
      <c r="F415" s="300"/>
      <c r="G415" s="300"/>
      <c r="H415" s="300"/>
      <c r="I415" s="300"/>
      <c r="J415" s="300"/>
      <c r="K415" s="300"/>
      <c r="L415" s="300"/>
      <c r="M415" s="301"/>
    </row>
    <row r="416" spans="1:13" ht="16.149999999999999" customHeight="1" thickBot="1">
      <c r="A416" s="149" t="s">
        <v>471</v>
      </c>
      <c r="B416" s="149"/>
      <c r="C416" s="290">
        <f>A421</f>
        <v>600</v>
      </c>
      <c r="D416" s="291"/>
      <c r="E416" s="291"/>
      <c r="F416" s="291"/>
      <c r="G416" s="291"/>
      <c r="H416" s="291"/>
      <c r="I416" s="291"/>
      <c r="J416" s="291"/>
      <c r="K416" s="291"/>
      <c r="L416" s="291"/>
      <c r="M416" s="292"/>
    </row>
    <row r="417" spans="1:13" ht="16.149999999999999" customHeight="1">
      <c r="A417" s="150" t="s">
        <v>472</v>
      </c>
      <c r="B417" s="150"/>
      <c r="C417" s="293" t="s">
        <v>2257</v>
      </c>
      <c r="D417" s="294"/>
      <c r="E417" s="294"/>
      <c r="F417" s="294"/>
      <c r="G417" s="294"/>
      <c r="H417" s="294"/>
      <c r="I417" s="294"/>
      <c r="J417" s="294"/>
      <c r="K417" s="294"/>
      <c r="L417" s="294"/>
      <c r="M417" s="295"/>
    </row>
    <row r="418" spans="1:13" ht="16.149999999999999" customHeight="1">
      <c r="A418" s="151" t="s">
        <v>473</v>
      </c>
      <c r="B418" s="152"/>
      <c r="C418" s="296" t="s">
        <v>2341</v>
      </c>
      <c r="D418" s="297"/>
      <c r="E418" s="297"/>
      <c r="F418" s="297"/>
      <c r="G418" s="297"/>
      <c r="H418" s="297"/>
      <c r="I418" s="297"/>
      <c r="J418" s="297"/>
      <c r="K418" s="297"/>
      <c r="L418" s="297"/>
      <c r="M418" s="298"/>
    </row>
    <row r="419" spans="1:13" ht="16.149999999999999" customHeight="1" thickBot="1">
      <c r="A419" s="153" t="s">
        <v>474</v>
      </c>
      <c r="B419" s="152"/>
      <c r="C419" s="296" t="s">
        <v>2342</v>
      </c>
      <c r="D419" s="297"/>
      <c r="E419" s="297"/>
      <c r="F419" s="297"/>
      <c r="G419" s="297"/>
      <c r="H419" s="297"/>
      <c r="I419" s="297"/>
      <c r="J419" s="297"/>
      <c r="K419" s="297"/>
      <c r="L419" s="297"/>
      <c r="M419" s="298"/>
    </row>
    <row r="420" spans="1:13" ht="16.149999999999999" customHeight="1" thickBot="1">
      <c r="A420" s="154" t="s">
        <v>29</v>
      </c>
      <c r="B420" s="193" t="s">
        <v>475</v>
      </c>
      <c r="C420" s="194" t="s">
        <v>476</v>
      </c>
      <c r="D420" s="194" t="s">
        <v>477</v>
      </c>
      <c r="E420" s="194" t="s">
        <v>478</v>
      </c>
      <c r="F420" s="194" t="s">
        <v>477</v>
      </c>
      <c r="G420" s="194" t="s">
        <v>479</v>
      </c>
      <c r="H420" s="194" t="s">
        <v>479</v>
      </c>
      <c r="I420" s="194" t="s">
        <v>478</v>
      </c>
      <c r="J420" s="194" t="s">
        <v>480</v>
      </c>
      <c r="K420" s="194" t="s">
        <v>481</v>
      </c>
      <c r="L420" s="194" t="s">
        <v>482</v>
      </c>
      <c r="M420" s="194" t="s">
        <v>483</v>
      </c>
    </row>
    <row r="421" spans="1:13" ht="16.149999999999999" customHeight="1" thickBot="1">
      <c r="A421" s="195">
        <f>SUM(B421:M421)</f>
        <v>600</v>
      </c>
      <c r="B421" s="195">
        <v>50</v>
      </c>
      <c r="C421" s="195">
        <v>50</v>
      </c>
      <c r="D421" s="195">
        <v>50</v>
      </c>
      <c r="E421" s="195">
        <v>50</v>
      </c>
      <c r="F421" s="195">
        <v>50</v>
      </c>
      <c r="G421" s="195">
        <v>50</v>
      </c>
      <c r="H421" s="195">
        <v>50</v>
      </c>
      <c r="I421" s="195">
        <v>50</v>
      </c>
      <c r="J421" s="195">
        <v>50</v>
      </c>
      <c r="K421" s="195">
        <v>50</v>
      </c>
      <c r="L421" s="195">
        <v>50</v>
      </c>
      <c r="M421" s="195">
        <v>50</v>
      </c>
    </row>
    <row r="422" spans="1:13" ht="16.149999999999999" customHeight="1" thickBot="1">
      <c r="A422" s="284" t="s">
        <v>2317</v>
      </c>
      <c r="B422" s="285"/>
      <c r="C422" s="285"/>
      <c r="D422" s="285"/>
      <c r="E422" s="285"/>
      <c r="F422" s="285"/>
      <c r="G422" s="285"/>
      <c r="H422" s="285"/>
      <c r="I422" s="285"/>
      <c r="J422" s="285"/>
      <c r="K422" s="285"/>
      <c r="L422" s="285"/>
      <c r="M422" s="286"/>
    </row>
    <row r="423" spans="1:13" ht="16.5" thickBot="1">
      <c r="A423" s="149" t="s">
        <v>2319</v>
      </c>
      <c r="B423" s="208">
        <v>31</v>
      </c>
      <c r="C423" s="287" t="s">
        <v>2455</v>
      </c>
      <c r="D423" s="288"/>
      <c r="E423" s="288"/>
      <c r="F423" s="288"/>
      <c r="G423" s="288"/>
      <c r="H423" s="288"/>
      <c r="I423" s="288"/>
      <c r="J423" s="288"/>
      <c r="K423" s="288"/>
      <c r="L423" s="288"/>
      <c r="M423" s="289"/>
    </row>
    <row r="424" spans="1:13" ht="32.25" customHeight="1" thickBot="1">
      <c r="A424" s="207" t="s">
        <v>470</v>
      </c>
      <c r="B424" s="149"/>
      <c r="C424" s="299" t="s">
        <v>2456</v>
      </c>
      <c r="D424" s="300"/>
      <c r="E424" s="300"/>
      <c r="F424" s="300"/>
      <c r="G424" s="300"/>
      <c r="H424" s="300"/>
      <c r="I424" s="300"/>
      <c r="J424" s="300"/>
      <c r="K424" s="300"/>
      <c r="L424" s="300"/>
      <c r="M424" s="301"/>
    </row>
    <row r="425" spans="1:13" ht="16.149999999999999" customHeight="1" thickBot="1">
      <c r="A425" s="149" t="s">
        <v>471</v>
      </c>
      <c r="B425" s="149"/>
      <c r="C425" s="290">
        <f>A430</f>
        <v>600</v>
      </c>
      <c r="D425" s="291"/>
      <c r="E425" s="291"/>
      <c r="F425" s="291"/>
      <c r="G425" s="291"/>
      <c r="H425" s="291"/>
      <c r="I425" s="291"/>
      <c r="J425" s="291"/>
      <c r="K425" s="291"/>
      <c r="L425" s="291"/>
      <c r="M425" s="292"/>
    </row>
    <row r="426" spans="1:13" ht="16.149999999999999" customHeight="1">
      <c r="A426" s="150" t="s">
        <v>472</v>
      </c>
      <c r="B426" s="150"/>
      <c r="C426" s="293" t="s">
        <v>2257</v>
      </c>
      <c r="D426" s="294"/>
      <c r="E426" s="294"/>
      <c r="F426" s="294"/>
      <c r="G426" s="294"/>
      <c r="H426" s="294"/>
      <c r="I426" s="294"/>
      <c r="J426" s="294"/>
      <c r="K426" s="294"/>
      <c r="L426" s="294"/>
      <c r="M426" s="295"/>
    </row>
    <row r="427" spans="1:13" ht="16.149999999999999" customHeight="1">
      <c r="A427" s="151" t="s">
        <v>473</v>
      </c>
      <c r="B427" s="152"/>
      <c r="C427" s="296" t="s">
        <v>2341</v>
      </c>
      <c r="D427" s="297"/>
      <c r="E427" s="297"/>
      <c r="F427" s="297"/>
      <c r="G427" s="297"/>
      <c r="H427" s="297"/>
      <c r="I427" s="297"/>
      <c r="J427" s="297"/>
      <c r="K427" s="297"/>
      <c r="L427" s="297"/>
      <c r="M427" s="298"/>
    </row>
    <row r="428" spans="1:13" ht="16.149999999999999" customHeight="1" thickBot="1">
      <c r="A428" s="153" t="s">
        <v>474</v>
      </c>
      <c r="B428" s="152"/>
      <c r="C428" s="296" t="s">
        <v>2342</v>
      </c>
      <c r="D428" s="297"/>
      <c r="E428" s="297"/>
      <c r="F428" s="297"/>
      <c r="G428" s="297"/>
      <c r="H428" s="297"/>
      <c r="I428" s="297"/>
      <c r="J428" s="297"/>
      <c r="K428" s="297"/>
      <c r="L428" s="297"/>
      <c r="M428" s="298"/>
    </row>
    <row r="429" spans="1:13" ht="16.149999999999999" customHeight="1" thickBot="1">
      <c r="A429" s="154" t="s">
        <v>29</v>
      </c>
      <c r="B429" s="193" t="s">
        <v>475</v>
      </c>
      <c r="C429" s="194" t="s">
        <v>476</v>
      </c>
      <c r="D429" s="194" t="s">
        <v>477</v>
      </c>
      <c r="E429" s="194" t="s">
        <v>478</v>
      </c>
      <c r="F429" s="194" t="s">
        <v>477</v>
      </c>
      <c r="G429" s="194" t="s">
        <v>479</v>
      </c>
      <c r="H429" s="194" t="s">
        <v>479</v>
      </c>
      <c r="I429" s="194" t="s">
        <v>478</v>
      </c>
      <c r="J429" s="194" t="s">
        <v>480</v>
      </c>
      <c r="K429" s="194" t="s">
        <v>481</v>
      </c>
      <c r="L429" s="194" t="s">
        <v>482</v>
      </c>
      <c r="M429" s="194" t="s">
        <v>483</v>
      </c>
    </row>
    <row r="430" spans="1:13" ht="16.149999999999999" customHeight="1" thickBot="1">
      <c r="A430" s="195">
        <f>SUM(B430:M430)</f>
        <v>600</v>
      </c>
      <c r="B430" s="195">
        <v>50</v>
      </c>
      <c r="C430" s="195">
        <v>50</v>
      </c>
      <c r="D430" s="195">
        <v>50</v>
      </c>
      <c r="E430" s="195">
        <v>50</v>
      </c>
      <c r="F430" s="195">
        <v>50</v>
      </c>
      <c r="G430" s="195">
        <v>50</v>
      </c>
      <c r="H430" s="195">
        <v>50</v>
      </c>
      <c r="I430" s="195">
        <v>50</v>
      </c>
      <c r="J430" s="195">
        <v>50</v>
      </c>
      <c r="K430" s="195">
        <v>50</v>
      </c>
      <c r="L430" s="195">
        <v>50</v>
      </c>
      <c r="M430" s="195">
        <v>50</v>
      </c>
    </row>
    <row r="431" spans="1:13" ht="16.149999999999999" customHeight="1" thickBot="1">
      <c r="A431" s="284" t="s">
        <v>2321</v>
      </c>
      <c r="B431" s="285"/>
      <c r="C431" s="285"/>
      <c r="D431" s="285"/>
      <c r="E431" s="285"/>
      <c r="F431" s="285"/>
      <c r="G431" s="285"/>
      <c r="H431" s="285"/>
      <c r="I431" s="285"/>
      <c r="J431" s="285"/>
      <c r="K431" s="285"/>
      <c r="L431" s="285"/>
      <c r="M431" s="286"/>
    </row>
    <row r="432" spans="1:13" ht="16.5" thickBot="1">
      <c r="A432" s="149" t="s">
        <v>2320</v>
      </c>
      <c r="B432" s="208">
        <v>32</v>
      </c>
      <c r="C432" s="287" t="s">
        <v>2457</v>
      </c>
      <c r="D432" s="288"/>
      <c r="E432" s="288"/>
      <c r="F432" s="288"/>
      <c r="G432" s="288"/>
      <c r="H432" s="288"/>
      <c r="I432" s="288"/>
      <c r="J432" s="288"/>
      <c r="K432" s="288"/>
      <c r="L432" s="288"/>
      <c r="M432" s="289"/>
    </row>
    <row r="433" spans="1:13" ht="32.25" customHeight="1" thickBot="1">
      <c r="A433" s="207" t="s">
        <v>470</v>
      </c>
      <c r="B433" s="149"/>
      <c r="C433" s="299" t="s">
        <v>2460</v>
      </c>
      <c r="D433" s="300"/>
      <c r="E433" s="300"/>
      <c r="F433" s="300"/>
      <c r="G433" s="300"/>
      <c r="H433" s="300"/>
      <c r="I433" s="300"/>
      <c r="J433" s="300"/>
      <c r="K433" s="300"/>
      <c r="L433" s="300"/>
      <c r="M433" s="301"/>
    </row>
    <row r="434" spans="1:13" ht="16.149999999999999" customHeight="1" thickBot="1">
      <c r="A434" s="149" t="s">
        <v>471</v>
      </c>
      <c r="B434" s="149"/>
      <c r="C434" s="290">
        <f>A439</f>
        <v>12</v>
      </c>
      <c r="D434" s="291"/>
      <c r="E434" s="291"/>
      <c r="F434" s="291"/>
      <c r="G434" s="291"/>
      <c r="H434" s="291"/>
      <c r="I434" s="291"/>
      <c r="J434" s="291"/>
      <c r="K434" s="291"/>
      <c r="L434" s="291"/>
      <c r="M434" s="292"/>
    </row>
    <row r="435" spans="1:13" ht="16.149999999999999" customHeight="1">
      <c r="A435" s="150" t="s">
        <v>472</v>
      </c>
      <c r="B435" s="150"/>
      <c r="C435" s="293" t="s">
        <v>2257</v>
      </c>
      <c r="D435" s="294"/>
      <c r="E435" s="294"/>
      <c r="F435" s="294"/>
      <c r="G435" s="294"/>
      <c r="H435" s="294"/>
      <c r="I435" s="294"/>
      <c r="J435" s="294"/>
      <c r="K435" s="294"/>
      <c r="L435" s="294"/>
      <c r="M435" s="295"/>
    </row>
    <row r="436" spans="1:13" ht="16.149999999999999" customHeight="1">
      <c r="A436" s="151" t="s">
        <v>473</v>
      </c>
      <c r="B436" s="152"/>
      <c r="C436" s="296" t="s">
        <v>2412</v>
      </c>
      <c r="D436" s="297"/>
      <c r="E436" s="297"/>
      <c r="F436" s="297"/>
      <c r="G436" s="297"/>
      <c r="H436" s="297"/>
      <c r="I436" s="297"/>
      <c r="J436" s="297"/>
      <c r="K436" s="297"/>
      <c r="L436" s="297"/>
      <c r="M436" s="298"/>
    </row>
    <row r="437" spans="1:13" ht="16.149999999999999" customHeight="1" thickBot="1">
      <c r="A437" s="153" t="s">
        <v>474</v>
      </c>
      <c r="B437" s="152"/>
      <c r="C437" s="296" t="s">
        <v>2411</v>
      </c>
      <c r="D437" s="297"/>
      <c r="E437" s="297"/>
      <c r="F437" s="297"/>
      <c r="G437" s="297"/>
      <c r="H437" s="297"/>
      <c r="I437" s="297"/>
      <c r="J437" s="297"/>
      <c r="K437" s="297"/>
      <c r="L437" s="297"/>
      <c r="M437" s="298"/>
    </row>
    <row r="438" spans="1:13" ht="16.149999999999999" customHeight="1" thickBot="1">
      <c r="A438" s="154" t="s">
        <v>29</v>
      </c>
      <c r="B438" s="193" t="s">
        <v>475</v>
      </c>
      <c r="C438" s="194" t="s">
        <v>476</v>
      </c>
      <c r="D438" s="194" t="s">
        <v>477</v>
      </c>
      <c r="E438" s="194" t="s">
        <v>478</v>
      </c>
      <c r="F438" s="194" t="s">
        <v>477</v>
      </c>
      <c r="G438" s="194" t="s">
        <v>479</v>
      </c>
      <c r="H438" s="194" t="s">
        <v>479</v>
      </c>
      <c r="I438" s="194" t="s">
        <v>478</v>
      </c>
      <c r="J438" s="194" t="s">
        <v>480</v>
      </c>
      <c r="K438" s="194" t="s">
        <v>481</v>
      </c>
      <c r="L438" s="194" t="s">
        <v>482</v>
      </c>
      <c r="M438" s="194" t="s">
        <v>483</v>
      </c>
    </row>
    <row r="439" spans="1:13" ht="16.149999999999999" customHeight="1" thickBot="1">
      <c r="A439" s="195">
        <f>SUM(B439:M439)</f>
        <v>12</v>
      </c>
      <c r="B439" s="195">
        <v>1</v>
      </c>
      <c r="C439" s="196">
        <v>1</v>
      </c>
      <c r="D439" s="196">
        <v>1</v>
      </c>
      <c r="E439" s="196">
        <v>1</v>
      </c>
      <c r="F439" s="196">
        <v>1</v>
      </c>
      <c r="G439" s="196">
        <v>1</v>
      </c>
      <c r="H439" s="196">
        <v>1</v>
      </c>
      <c r="I439" s="196">
        <v>1</v>
      </c>
      <c r="J439" s="196">
        <v>1</v>
      </c>
      <c r="K439" s="196">
        <v>1</v>
      </c>
      <c r="L439" s="196">
        <v>1</v>
      </c>
      <c r="M439" s="196">
        <v>1</v>
      </c>
    </row>
    <row r="440" spans="1:13" ht="16.149999999999999" customHeight="1" thickBot="1">
      <c r="A440" s="284" t="s">
        <v>2413</v>
      </c>
      <c r="B440" s="285"/>
      <c r="C440" s="285"/>
      <c r="D440" s="285"/>
      <c r="E440" s="285"/>
      <c r="F440" s="285"/>
      <c r="G440" s="285"/>
      <c r="H440" s="285"/>
      <c r="I440" s="285"/>
      <c r="J440" s="285"/>
      <c r="K440" s="285"/>
      <c r="L440" s="285"/>
      <c r="M440" s="286"/>
    </row>
    <row r="441" spans="1:13" ht="32.25" thickBot="1">
      <c r="A441" s="149" t="s">
        <v>2413</v>
      </c>
      <c r="B441" s="208">
        <v>33</v>
      </c>
      <c r="C441" s="287" t="s">
        <v>2315</v>
      </c>
      <c r="D441" s="288"/>
      <c r="E441" s="288"/>
      <c r="F441" s="288"/>
      <c r="G441" s="288"/>
      <c r="H441" s="288"/>
      <c r="I441" s="288"/>
      <c r="J441" s="288"/>
      <c r="K441" s="288"/>
      <c r="L441" s="288"/>
      <c r="M441" s="289"/>
    </row>
    <row r="442" spans="1:13" ht="32.25" customHeight="1" thickBot="1">
      <c r="A442" s="207" t="s">
        <v>470</v>
      </c>
      <c r="B442" s="149"/>
      <c r="C442" s="305" t="s">
        <v>2458</v>
      </c>
      <c r="D442" s="306"/>
      <c r="E442" s="306"/>
      <c r="F442" s="306"/>
      <c r="G442" s="306"/>
      <c r="H442" s="306"/>
      <c r="I442" s="306"/>
      <c r="J442" s="306"/>
      <c r="K442" s="306"/>
      <c r="L442" s="306"/>
      <c r="M442" s="307"/>
    </row>
    <row r="443" spans="1:13" ht="16.149999999999999" customHeight="1" thickBot="1">
      <c r="A443" s="149" t="s">
        <v>471</v>
      </c>
      <c r="B443" s="149"/>
      <c r="C443" s="317">
        <f>A448</f>
        <v>6</v>
      </c>
      <c r="D443" s="318"/>
      <c r="E443" s="318"/>
      <c r="F443" s="318"/>
      <c r="G443" s="318"/>
      <c r="H443" s="318"/>
      <c r="I443" s="318"/>
      <c r="J443" s="318"/>
      <c r="K443" s="318"/>
      <c r="L443" s="318"/>
      <c r="M443" s="319"/>
    </row>
    <row r="444" spans="1:13" ht="16.149999999999999" customHeight="1">
      <c r="A444" s="150" t="s">
        <v>472</v>
      </c>
      <c r="B444" s="150"/>
      <c r="C444" s="293" t="s">
        <v>2257</v>
      </c>
      <c r="D444" s="294"/>
      <c r="E444" s="294"/>
      <c r="F444" s="294"/>
      <c r="G444" s="294"/>
      <c r="H444" s="294"/>
      <c r="I444" s="294"/>
      <c r="J444" s="294"/>
      <c r="K444" s="294"/>
      <c r="L444" s="294"/>
      <c r="M444" s="295"/>
    </row>
    <row r="445" spans="1:13" ht="16.149999999999999" customHeight="1">
      <c r="A445" s="151" t="s">
        <v>473</v>
      </c>
      <c r="B445" s="152"/>
      <c r="C445" s="296" t="s">
        <v>2412</v>
      </c>
      <c r="D445" s="297"/>
      <c r="E445" s="297"/>
      <c r="F445" s="297"/>
      <c r="G445" s="297"/>
      <c r="H445" s="297"/>
      <c r="I445" s="297"/>
      <c r="J445" s="297"/>
      <c r="K445" s="297"/>
      <c r="L445" s="297"/>
      <c r="M445" s="298"/>
    </row>
    <row r="446" spans="1:13" ht="16.149999999999999" customHeight="1" thickBot="1">
      <c r="A446" s="153" t="s">
        <v>474</v>
      </c>
      <c r="B446" s="152"/>
      <c r="C446" s="296" t="s">
        <v>2342</v>
      </c>
      <c r="D446" s="297"/>
      <c r="E446" s="297"/>
      <c r="F446" s="297"/>
      <c r="G446" s="297"/>
      <c r="H446" s="297"/>
      <c r="I446" s="297"/>
      <c r="J446" s="297"/>
      <c r="K446" s="297"/>
      <c r="L446" s="297"/>
      <c r="M446" s="298"/>
    </row>
    <row r="447" spans="1:13" ht="16.149999999999999" customHeight="1" thickBot="1">
      <c r="A447" s="154" t="s">
        <v>29</v>
      </c>
      <c r="B447" s="193" t="s">
        <v>475</v>
      </c>
      <c r="C447" s="194" t="s">
        <v>476</v>
      </c>
      <c r="D447" s="194" t="s">
        <v>477</v>
      </c>
      <c r="E447" s="194" t="s">
        <v>478</v>
      </c>
      <c r="F447" s="194" t="s">
        <v>477</v>
      </c>
      <c r="G447" s="194" t="s">
        <v>479</v>
      </c>
      <c r="H447" s="194" t="s">
        <v>479</v>
      </c>
      <c r="I447" s="194" t="s">
        <v>478</v>
      </c>
      <c r="J447" s="194" t="s">
        <v>480</v>
      </c>
      <c r="K447" s="194" t="s">
        <v>481</v>
      </c>
      <c r="L447" s="194" t="s">
        <v>482</v>
      </c>
      <c r="M447" s="194" t="s">
        <v>483</v>
      </c>
    </row>
    <row r="448" spans="1:13" ht="16.149999999999999" customHeight="1" thickBot="1">
      <c r="A448" s="195">
        <f>SUM(B448:M448)</f>
        <v>6</v>
      </c>
      <c r="B448" s="195">
        <v>0</v>
      </c>
      <c r="C448" s="196">
        <v>0</v>
      </c>
      <c r="D448" s="196">
        <v>0</v>
      </c>
      <c r="E448" s="196">
        <v>6</v>
      </c>
      <c r="F448" s="196">
        <v>0</v>
      </c>
      <c r="G448" s="196">
        <v>0</v>
      </c>
      <c r="H448" s="196">
        <v>0</v>
      </c>
      <c r="I448" s="196">
        <v>0</v>
      </c>
      <c r="J448" s="196">
        <v>0</v>
      </c>
      <c r="K448" s="196">
        <v>0</v>
      </c>
      <c r="L448" s="196">
        <v>0</v>
      </c>
      <c r="M448" s="196">
        <v>0</v>
      </c>
    </row>
    <row r="449" spans="1:19" ht="16.149999999999999" customHeight="1" thickBot="1">
      <c r="A449" s="149" t="s">
        <v>2058</v>
      </c>
      <c r="B449" s="225" t="s">
        <v>2025</v>
      </c>
      <c r="C449" s="287" t="str">
        <f>IF(B449="","",VLOOKUP(B449,ca,2,0))</f>
        <v>SECTOR PUBLICO NO FINANCIERO</v>
      </c>
      <c r="D449" s="288"/>
      <c r="E449" s="288"/>
      <c r="F449" s="288"/>
      <c r="G449" s="288"/>
      <c r="H449" s="288"/>
      <c r="I449" s="288"/>
      <c r="J449" s="288"/>
      <c r="K449" s="288"/>
      <c r="L449" s="288"/>
      <c r="M449" s="289"/>
    </row>
    <row r="450" spans="1:19" ht="16.149999999999999" customHeight="1" thickBot="1">
      <c r="A450" s="149" t="s">
        <v>2059</v>
      </c>
      <c r="B450" s="225" t="s">
        <v>2026</v>
      </c>
      <c r="C450" s="287" t="str">
        <f>IF(B450="","",VLOOKUP(B450,ca,2,0))</f>
        <v>GOBIERNO GENERAL MUNICIPAL</v>
      </c>
      <c r="D450" s="288"/>
      <c r="E450" s="288"/>
      <c r="F450" s="288"/>
      <c r="G450" s="288"/>
      <c r="H450" s="288"/>
      <c r="I450" s="288"/>
      <c r="J450" s="288"/>
      <c r="K450" s="288"/>
      <c r="L450" s="288"/>
      <c r="M450" s="289"/>
    </row>
    <row r="451" spans="1:19" ht="16.149999999999999" customHeight="1" thickBot="1">
      <c r="A451" s="149" t="s">
        <v>2064</v>
      </c>
      <c r="B451" s="225" t="s">
        <v>2028</v>
      </c>
      <c r="C451" s="287" t="str">
        <f>IF(B451="","",VLOOKUP(B451,ca,2,0))</f>
        <v>Gobierno Municipal</v>
      </c>
      <c r="D451" s="288"/>
      <c r="E451" s="288"/>
      <c r="F451" s="288"/>
      <c r="G451" s="288"/>
      <c r="H451" s="288"/>
      <c r="I451" s="288"/>
      <c r="J451" s="288"/>
      <c r="K451" s="288"/>
      <c r="L451" s="288"/>
      <c r="M451" s="289"/>
    </row>
    <row r="452" spans="1:19" ht="16.149999999999999" customHeight="1" thickBot="1">
      <c r="A452" s="149" t="s">
        <v>2061</v>
      </c>
      <c r="B452" s="225" t="s">
        <v>2030</v>
      </c>
      <c r="C452" s="287" t="str">
        <f>IF(B452="","",VLOOKUP(B452,ca,2,0))</f>
        <v>Organo Ejecutivo Municipal (Ayuntamiento)</v>
      </c>
      <c r="D452" s="288"/>
      <c r="E452" s="288"/>
      <c r="F452" s="288"/>
      <c r="G452" s="288"/>
      <c r="H452" s="288"/>
      <c r="I452" s="288"/>
      <c r="J452" s="288"/>
      <c r="K452" s="288"/>
      <c r="L452" s="288"/>
      <c r="M452" s="289"/>
    </row>
    <row r="453" spans="1:19" ht="16.149999999999999" customHeight="1" thickBot="1">
      <c r="A453" s="149" t="s">
        <v>486</v>
      </c>
      <c r="B453" s="191"/>
      <c r="C453" s="287"/>
      <c r="D453" s="288"/>
      <c r="E453" s="288"/>
      <c r="F453" s="288"/>
      <c r="G453" s="288"/>
      <c r="H453" s="288"/>
      <c r="I453" s="288"/>
      <c r="J453" s="288"/>
      <c r="K453" s="288"/>
      <c r="L453" s="288"/>
      <c r="M453" s="289"/>
    </row>
    <row r="454" spans="1:19" ht="16.149999999999999" customHeight="1" thickBot="1">
      <c r="A454" s="149" t="s">
        <v>485</v>
      </c>
      <c r="B454" s="146"/>
      <c r="C454" s="287"/>
      <c r="D454" s="288"/>
      <c r="E454" s="288"/>
      <c r="F454" s="288"/>
      <c r="G454" s="288"/>
      <c r="H454" s="288"/>
      <c r="I454" s="288"/>
      <c r="J454" s="288"/>
      <c r="K454" s="288"/>
      <c r="L454" s="288"/>
      <c r="M454" s="289"/>
    </row>
    <row r="455" spans="1:19" ht="16.5" customHeight="1" thickBot="1">
      <c r="A455" s="2" t="s">
        <v>1926</v>
      </c>
    </row>
    <row r="456" spans="1:19" ht="16.149999999999999" customHeight="1" thickBot="1">
      <c r="A456" s="284" t="s">
        <v>1470</v>
      </c>
      <c r="B456" s="285"/>
      <c r="C456" s="285"/>
      <c r="D456" s="285"/>
      <c r="E456" s="285"/>
      <c r="F456" s="285"/>
      <c r="G456" s="285"/>
      <c r="H456" s="285"/>
      <c r="I456" s="285"/>
      <c r="J456" s="285"/>
      <c r="K456" s="285"/>
      <c r="L456" s="285"/>
      <c r="M456" s="286"/>
    </row>
    <row r="457" spans="1:19" ht="16.149999999999999" customHeight="1" thickBot="1">
      <c r="A457" s="149" t="s">
        <v>1469</v>
      </c>
      <c r="B457" s="225" t="s">
        <v>2246</v>
      </c>
      <c r="C457" s="287" t="s">
        <v>2279</v>
      </c>
      <c r="D457" s="288"/>
      <c r="E457" s="288"/>
      <c r="F457" s="288"/>
      <c r="G457" s="288"/>
      <c r="H457" s="288"/>
      <c r="I457" s="288"/>
      <c r="J457" s="288"/>
      <c r="K457" s="288"/>
      <c r="L457" s="288"/>
      <c r="M457" s="289"/>
    </row>
    <row r="458" spans="1:19" ht="16.149999999999999" customHeight="1" thickBot="1">
      <c r="A458" s="149" t="s">
        <v>1469</v>
      </c>
      <c r="B458" s="225"/>
      <c r="C458" s="287"/>
      <c r="D458" s="288"/>
      <c r="E458" s="288"/>
      <c r="F458" s="288"/>
      <c r="G458" s="288"/>
      <c r="H458" s="288"/>
      <c r="I458" s="288"/>
      <c r="J458" s="288"/>
      <c r="K458" s="288"/>
      <c r="L458" s="288"/>
      <c r="M458" s="289"/>
    </row>
    <row r="459" spans="1:19" ht="15.75" thickBot="1">
      <c r="A459" s="2" t="s">
        <v>1471</v>
      </c>
    </row>
    <row r="460" spans="1:19" ht="16.149999999999999" customHeight="1" thickBot="1">
      <c r="A460" s="284" t="s">
        <v>1464</v>
      </c>
      <c r="B460" s="285"/>
      <c r="C460" s="285"/>
      <c r="D460" s="285"/>
      <c r="E460" s="285"/>
      <c r="F460" s="285"/>
      <c r="G460" s="285"/>
      <c r="H460" s="285"/>
      <c r="I460" s="285"/>
      <c r="J460" s="285"/>
      <c r="K460" s="285"/>
      <c r="L460" s="285"/>
      <c r="M460" s="286"/>
    </row>
    <row r="461" spans="1:19" ht="16.149999999999999" customHeight="1" thickBot="1">
      <c r="A461" s="149" t="s">
        <v>1465</v>
      </c>
      <c r="B461" s="287" t="s">
        <v>2439</v>
      </c>
      <c r="C461" s="288"/>
      <c r="D461" s="288"/>
      <c r="E461" s="288"/>
      <c r="F461" s="288"/>
      <c r="G461" s="288"/>
      <c r="H461" s="288"/>
      <c r="I461" s="288"/>
      <c r="J461" s="288"/>
      <c r="K461" s="288"/>
      <c r="L461" s="288"/>
      <c r="M461" s="289"/>
    </row>
    <row r="462" spans="1:19" ht="16.149999999999999" customHeight="1" thickBot="1">
      <c r="A462" s="149" t="s">
        <v>1466</v>
      </c>
      <c r="B462" s="287" t="s">
        <v>2440</v>
      </c>
      <c r="C462" s="288"/>
      <c r="D462" s="288"/>
      <c r="E462" s="288"/>
      <c r="F462" s="288"/>
      <c r="G462" s="288"/>
      <c r="H462" s="288"/>
      <c r="I462" s="288"/>
      <c r="J462" s="288"/>
      <c r="K462" s="288"/>
      <c r="L462" s="288"/>
      <c r="M462" s="289"/>
    </row>
    <row r="463" spans="1:19" ht="16.149999999999999" customHeight="1" thickBot="1">
      <c r="A463" s="229"/>
      <c r="B463" s="230"/>
      <c r="C463" s="230"/>
      <c r="D463" s="230"/>
      <c r="E463" s="230"/>
      <c r="F463" s="230"/>
      <c r="G463" s="230"/>
      <c r="H463" s="230"/>
      <c r="I463" s="230"/>
      <c r="J463" s="230"/>
      <c r="K463" s="230"/>
      <c r="L463" s="230"/>
      <c r="M463" s="230"/>
    </row>
    <row r="464" spans="1:19" ht="16.149999999999999" customHeight="1" thickBot="1">
      <c r="A464" s="282" t="s">
        <v>2124</v>
      </c>
      <c r="B464" s="283"/>
      <c r="C464" s="283"/>
      <c r="D464" s="283"/>
      <c r="E464" s="283"/>
      <c r="F464" s="283"/>
      <c r="G464" s="283"/>
      <c r="H464" s="283"/>
      <c r="I464" s="283"/>
      <c r="J464" s="283"/>
      <c r="K464" s="283"/>
      <c r="L464" s="283"/>
      <c r="M464" s="364"/>
      <c r="N464" s="282"/>
      <c r="O464" s="283"/>
      <c r="P464" s="283"/>
      <c r="Q464" s="283"/>
      <c r="R464" s="283"/>
      <c r="S464" s="283"/>
    </row>
    <row r="465" spans="1:19" ht="15.75" thickBot="1">
      <c r="A465" s="213" t="s">
        <v>464</v>
      </c>
      <c r="B465" s="214" t="s">
        <v>1449</v>
      </c>
      <c r="C465" s="214" t="s">
        <v>2126</v>
      </c>
      <c r="D465" s="214" t="s">
        <v>485</v>
      </c>
      <c r="E465" s="214" t="s">
        <v>1469</v>
      </c>
      <c r="F465" s="214" t="s">
        <v>487</v>
      </c>
      <c r="G465" s="216" t="s">
        <v>1450</v>
      </c>
      <c r="H465" s="216" t="s">
        <v>1451</v>
      </c>
      <c r="I465" s="216" t="s">
        <v>1452</v>
      </c>
      <c r="J465" s="216" t="s">
        <v>1453</v>
      </c>
      <c r="K465" s="216" t="s">
        <v>1454</v>
      </c>
      <c r="L465" s="216" t="s">
        <v>1455</v>
      </c>
      <c r="M465" s="216" t="s">
        <v>1456</v>
      </c>
      <c r="N465" s="216" t="s">
        <v>1457</v>
      </c>
      <c r="O465" s="216" t="s">
        <v>1458</v>
      </c>
      <c r="P465" s="216" t="s">
        <v>1459</v>
      </c>
      <c r="Q465" s="216" t="s">
        <v>1460</v>
      </c>
      <c r="R465" s="216" t="s">
        <v>1461</v>
      </c>
      <c r="S465" s="215" t="s">
        <v>29</v>
      </c>
    </row>
    <row r="466" spans="1:19" ht="16.149999999999999" customHeight="1">
      <c r="A466" s="421" t="s">
        <v>489</v>
      </c>
      <c r="B466" s="422"/>
      <c r="C466" s="422"/>
      <c r="D466" s="422"/>
      <c r="E466" s="423"/>
      <c r="F466" s="424">
        <v>1131</v>
      </c>
      <c r="G466" s="425">
        <v>1200000</v>
      </c>
      <c r="H466" s="426">
        <v>1200000</v>
      </c>
      <c r="I466" s="426">
        <v>1200000</v>
      </c>
      <c r="J466" s="426">
        <v>1200000</v>
      </c>
      <c r="K466" s="426">
        <v>1200000</v>
      </c>
      <c r="L466" s="426">
        <v>1200000</v>
      </c>
      <c r="M466" s="426">
        <v>1200000</v>
      </c>
      <c r="N466" s="426">
        <v>1200000</v>
      </c>
      <c r="O466" s="426">
        <v>1200000</v>
      </c>
      <c r="P466" s="426">
        <v>1200000</v>
      </c>
      <c r="Q466" s="426">
        <v>1200000</v>
      </c>
      <c r="R466" s="427">
        <v>1200000</v>
      </c>
      <c r="S466" s="428">
        <f t="shared" ref="S466:S503" si="0">SUM(G466:R466)</f>
        <v>14400000</v>
      </c>
    </row>
    <row r="467" spans="1:19" ht="16.149999999999999" customHeight="1">
      <c r="A467" s="429" t="s">
        <v>61</v>
      </c>
      <c r="B467" s="430"/>
      <c r="C467" s="430"/>
      <c r="D467" s="430"/>
      <c r="E467" s="431"/>
      <c r="F467" s="432">
        <v>1321</v>
      </c>
      <c r="G467" s="433">
        <v>13600</v>
      </c>
      <c r="H467" s="434">
        <v>13600</v>
      </c>
      <c r="I467" s="434">
        <v>13600</v>
      </c>
      <c r="J467" s="434">
        <v>13600</v>
      </c>
      <c r="K467" s="434">
        <v>13600</v>
      </c>
      <c r="L467" s="434">
        <v>13600</v>
      </c>
      <c r="M467" s="434">
        <v>13600</v>
      </c>
      <c r="N467" s="434">
        <v>13600</v>
      </c>
      <c r="O467" s="434">
        <v>13600</v>
      </c>
      <c r="P467" s="434">
        <v>13600</v>
      </c>
      <c r="Q467" s="434">
        <v>13600</v>
      </c>
      <c r="R467" s="435">
        <v>13600</v>
      </c>
      <c r="S467" s="428">
        <f t="shared" si="0"/>
        <v>163200</v>
      </c>
    </row>
    <row r="468" spans="1:19" ht="16.149999999999999" customHeight="1">
      <c r="A468" s="429" t="s">
        <v>491</v>
      </c>
      <c r="B468" s="430"/>
      <c r="C468" s="430"/>
      <c r="D468" s="430"/>
      <c r="E468" s="431"/>
      <c r="F468" s="432">
        <v>1323</v>
      </c>
      <c r="G468" s="433">
        <v>0</v>
      </c>
      <c r="H468" s="434">
        <v>0</v>
      </c>
      <c r="I468" s="434">
        <v>0</v>
      </c>
      <c r="J468" s="434">
        <v>0</v>
      </c>
      <c r="K468" s="434">
        <v>0</v>
      </c>
      <c r="L468" s="434">
        <v>0</v>
      </c>
      <c r="M468" s="434">
        <v>0</v>
      </c>
      <c r="N468" s="434">
        <v>0</v>
      </c>
      <c r="O468" s="434">
        <v>0</v>
      </c>
      <c r="P468" s="434">
        <v>0</v>
      </c>
      <c r="Q468" s="434">
        <v>0</v>
      </c>
      <c r="R468" s="435">
        <v>1200000</v>
      </c>
      <c r="S468" s="428">
        <f t="shared" si="0"/>
        <v>1200000</v>
      </c>
    </row>
    <row r="469" spans="1:19" ht="16.149999999999999" customHeight="1">
      <c r="A469" s="270" t="s">
        <v>67</v>
      </c>
      <c r="B469" s="271"/>
      <c r="C469" s="271"/>
      <c r="D469" s="271"/>
      <c r="E469" s="272"/>
      <c r="F469" s="252">
        <v>1342</v>
      </c>
      <c r="G469" s="238">
        <v>10000</v>
      </c>
      <c r="H469" s="239">
        <v>10000</v>
      </c>
      <c r="I469" s="239">
        <v>10000</v>
      </c>
      <c r="J469" s="239">
        <v>14000</v>
      </c>
      <c r="K469" s="239">
        <v>14000</v>
      </c>
      <c r="L469" s="239">
        <v>45000</v>
      </c>
      <c r="M469" s="239">
        <v>10000</v>
      </c>
      <c r="N469" s="239">
        <v>10000</v>
      </c>
      <c r="O469" s="239">
        <v>10000</v>
      </c>
      <c r="P469" s="239">
        <v>10000</v>
      </c>
      <c r="Q469" s="239">
        <v>10000</v>
      </c>
      <c r="R469" s="240">
        <v>45000</v>
      </c>
      <c r="S469" s="251">
        <f t="shared" si="0"/>
        <v>198000</v>
      </c>
    </row>
    <row r="470" spans="1:19" ht="16.149999999999999" customHeight="1">
      <c r="A470" s="273" t="s">
        <v>84</v>
      </c>
      <c r="B470" s="274"/>
      <c r="C470" s="274"/>
      <c r="D470" s="274"/>
      <c r="E470" s="275"/>
      <c r="F470" s="252">
        <v>1441</v>
      </c>
      <c r="G470" s="238">
        <v>0</v>
      </c>
      <c r="H470" s="239">
        <v>35000</v>
      </c>
      <c r="I470" s="239">
        <v>0</v>
      </c>
      <c r="J470" s="239">
        <v>0</v>
      </c>
      <c r="K470" s="239">
        <v>0</v>
      </c>
      <c r="L470" s="239">
        <v>35000</v>
      </c>
      <c r="M470" s="239">
        <v>0</v>
      </c>
      <c r="N470" s="239">
        <v>0</v>
      </c>
      <c r="O470" s="239">
        <v>0</v>
      </c>
      <c r="P470" s="239">
        <v>35000</v>
      </c>
      <c r="Q470" s="239">
        <v>0</v>
      </c>
      <c r="R470" s="240">
        <v>0</v>
      </c>
      <c r="S470" s="251">
        <f t="shared" si="0"/>
        <v>105000</v>
      </c>
    </row>
    <row r="471" spans="1:19" s="250" customFormat="1" ht="16.149999999999999" customHeight="1">
      <c r="A471" s="267" t="s">
        <v>493</v>
      </c>
      <c r="B471" s="268"/>
      <c r="C471" s="268"/>
      <c r="D471" s="268"/>
      <c r="E471" s="269"/>
      <c r="F471" s="253">
        <v>1711</v>
      </c>
      <c r="G471" s="247">
        <v>5000</v>
      </c>
      <c r="H471" s="248">
        <v>5000</v>
      </c>
      <c r="I471" s="248">
        <v>5000</v>
      </c>
      <c r="J471" s="248">
        <v>5000</v>
      </c>
      <c r="K471" s="248">
        <v>5000</v>
      </c>
      <c r="L471" s="248">
        <v>5000</v>
      </c>
      <c r="M471" s="248">
        <v>5000</v>
      </c>
      <c r="N471" s="248">
        <v>5000</v>
      </c>
      <c r="O471" s="248">
        <v>5000</v>
      </c>
      <c r="P471" s="248">
        <v>5000</v>
      </c>
      <c r="Q471" s="248">
        <v>5000</v>
      </c>
      <c r="R471" s="249">
        <v>5000</v>
      </c>
      <c r="S471" s="251">
        <f t="shared" si="0"/>
        <v>60000</v>
      </c>
    </row>
    <row r="472" spans="1:19" s="250" customFormat="1" ht="16.149999999999999" customHeight="1">
      <c r="A472" s="267" t="s">
        <v>494</v>
      </c>
      <c r="B472" s="268"/>
      <c r="C472" s="268"/>
      <c r="D472" s="268"/>
      <c r="E472" s="269"/>
      <c r="F472" s="253">
        <v>1721</v>
      </c>
      <c r="G472" s="247">
        <v>3000</v>
      </c>
      <c r="H472" s="248">
        <v>3000</v>
      </c>
      <c r="I472" s="248">
        <v>3000</v>
      </c>
      <c r="J472" s="248">
        <v>3000</v>
      </c>
      <c r="K472" s="248">
        <v>3000</v>
      </c>
      <c r="L472" s="248">
        <v>3000</v>
      </c>
      <c r="M472" s="248">
        <v>3000</v>
      </c>
      <c r="N472" s="248">
        <v>3000</v>
      </c>
      <c r="O472" s="248">
        <v>3000</v>
      </c>
      <c r="P472" s="248">
        <v>3000</v>
      </c>
      <c r="Q472" s="248">
        <v>3000</v>
      </c>
      <c r="R472" s="249">
        <v>3000</v>
      </c>
      <c r="S472" s="251">
        <f t="shared" si="0"/>
        <v>36000</v>
      </c>
    </row>
    <row r="473" spans="1:19">
      <c r="A473" s="270" t="s">
        <v>496</v>
      </c>
      <c r="B473" s="271"/>
      <c r="C473" s="271"/>
      <c r="D473" s="271"/>
      <c r="E473" s="272"/>
      <c r="F473" s="253">
        <v>2111</v>
      </c>
      <c r="G473" s="238">
        <v>1000</v>
      </c>
      <c r="H473" s="239">
        <v>1000</v>
      </c>
      <c r="I473" s="239">
        <v>1000</v>
      </c>
      <c r="J473" s="239">
        <v>1000</v>
      </c>
      <c r="K473" s="239">
        <v>1000</v>
      </c>
      <c r="L473" s="239">
        <v>1000</v>
      </c>
      <c r="M473" s="239">
        <v>1000</v>
      </c>
      <c r="N473" s="239">
        <v>1000</v>
      </c>
      <c r="O473" s="239">
        <v>1000</v>
      </c>
      <c r="P473" s="239">
        <v>1000</v>
      </c>
      <c r="Q473" s="239">
        <v>1000</v>
      </c>
      <c r="R473" s="240">
        <v>1000</v>
      </c>
      <c r="S473" s="251">
        <f t="shared" si="0"/>
        <v>12000</v>
      </c>
    </row>
    <row r="474" spans="1:19">
      <c r="A474" s="279" t="s">
        <v>127</v>
      </c>
      <c r="B474" s="280"/>
      <c r="C474" s="280"/>
      <c r="D474" s="280"/>
      <c r="E474" s="281"/>
      <c r="F474" s="253">
        <v>2212</v>
      </c>
      <c r="G474" s="238">
        <v>12500</v>
      </c>
      <c r="H474" s="239">
        <v>12500</v>
      </c>
      <c r="I474" s="239">
        <v>12500</v>
      </c>
      <c r="J474" s="239">
        <v>12500</v>
      </c>
      <c r="K474" s="239">
        <v>12500</v>
      </c>
      <c r="L474" s="239">
        <v>12500</v>
      </c>
      <c r="M474" s="239">
        <v>12500</v>
      </c>
      <c r="N474" s="239">
        <v>12500</v>
      </c>
      <c r="O474" s="239">
        <v>12500</v>
      </c>
      <c r="P474" s="239">
        <v>12500</v>
      </c>
      <c r="Q474" s="239">
        <v>12500</v>
      </c>
      <c r="R474" s="240">
        <v>12500</v>
      </c>
      <c r="S474" s="251">
        <f t="shared" si="0"/>
        <v>150000</v>
      </c>
    </row>
    <row r="475" spans="1:19" ht="16.149999999999999" customHeight="1">
      <c r="A475" s="267" t="s">
        <v>118</v>
      </c>
      <c r="B475" s="268"/>
      <c r="C475" s="268"/>
      <c r="D475" s="268"/>
      <c r="E475" s="269"/>
      <c r="F475" s="253">
        <v>2141</v>
      </c>
      <c r="G475" s="238">
        <v>0</v>
      </c>
      <c r="H475" s="239">
        <v>5000</v>
      </c>
      <c r="I475" s="239">
        <v>0</v>
      </c>
      <c r="J475" s="239">
        <v>5000</v>
      </c>
      <c r="K475" s="239">
        <v>0</v>
      </c>
      <c r="L475" s="239">
        <v>5000</v>
      </c>
      <c r="M475" s="239">
        <v>0</v>
      </c>
      <c r="N475" s="239">
        <v>5000</v>
      </c>
      <c r="O475" s="239">
        <v>0</v>
      </c>
      <c r="P475" s="239">
        <v>5000</v>
      </c>
      <c r="Q475" s="239">
        <v>5000</v>
      </c>
      <c r="R475" s="240">
        <v>0</v>
      </c>
      <c r="S475" s="251">
        <f t="shared" si="0"/>
        <v>30000</v>
      </c>
    </row>
    <row r="476" spans="1:19" ht="16.149999999999999" customHeight="1">
      <c r="A476" s="267" t="s">
        <v>119</v>
      </c>
      <c r="B476" s="268"/>
      <c r="C476" s="268"/>
      <c r="D476" s="268"/>
      <c r="E476" s="269"/>
      <c r="F476" s="253">
        <v>2142</v>
      </c>
      <c r="G476" s="238">
        <v>1000</v>
      </c>
      <c r="H476" s="239">
        <v>1000</v>
      </c>
      <c r="I476" s="239">
        <v>1000</v>
      </c>
      <c r="J476" s="239">
        <v>1000</v>
      </c>
      <c r="K476" s="239">
        <v>1000</v>
      </c>
      <c r="L476" s="239">
        <v>1000</v>
      </c>
      <c r="M476" s="239">
        <v>1000</v>
      </c>
      <c r="N476" s="239">
        <v>1000</v>
      </c>
      <c r="O476" s="239">
        <v>1000</v>
      </c>
      <c r="P476" s="239">
        <v>1000</v>
      </c>
      <c r="Q476" s="239">
        <v>1000</v>
      </c>
      <c r="R476" s="240">
        <v>1000</v>
      </c>
      <c r="S476" s="251">
        <f t="shared" si="0"/>
        <v>12000</v>
      </c>
    </row>
    <row r="477" spans="1:19" ht="16.149999999999999" customHeight="1">
      <c r="A477" s="267" t="s">
        <v>163</v>
      </c>
      <c r="B477" s="268"/>
      <c r="C477" s="268"/>
      <c r="D477" s="268"/>
      <c r="E477" s="269"/>
      <c r="F477" s="253">
        <v>2461</v>
      </c>
      <c r="G477" s="238">
        <v>0</v>
      </c>
      <c r="H477" s="239">
        <v>15000</v>
      </c>
      <c r="I477" s="239">
        <v>0</v>
      </c>
      <c r="J477" s="239">
        <v>0</v>
      </c>
      <c r="K477" s="239">
        <v>0</v>
      </c>
      <c r="L477" s="239">
        <v>0</v>
      </c>
      <c r="M477" s="239">
        <v>15000</v>
      </c>
      <c r="N477" s="239">
        <v>0</v>
      </c>
      <c r="O477" s="239">
        <v>0</v>
      </c>
      <c r="P477" s="239">
        <v>0</v>
      </c>
      <c r="Q477" s="239">
        <v>0</v>
      </c>
      <c r="R477" s="240">
        <v>0</v>
      </c>
      <c r="S477" s="251">
        <f t="shared" si="0"/>
        <v>30000</v>
      </c>
    </row>
    <row r="478" spans="1:19" ht="16.149999999999999" customHeight="1">
      <c r="A478" s="279" t="s">
        <v>165</v>
      </c>
      <c r="B478" s="280"/>
      <c r="C478" s="280"/>
      <c r="D478" s="280"/>
      <c r="E478" s="281"/>
      <c r="F478" s="252">
        <v>2471</v>
      </c>
      <c r="G478" s="238">
        <v>0</v>
      </c>
      <c r="H478" s="239">
        <v>30000</v>
      </c>
      <c r="I478" s="239">
        <v>30000</v>
      </c>
      <c r="J478" s="239">
        <v>0</v>
      </c>
      <c r="K478" s="239">
        <v>0</v>
      </c>
      <c r="L478" s="239">
        <v>0</v>
      </c>
      <c r="M478" s="239">
        <v>0</v>
      </c>
      <c r="N478" s="239">
        <v>0</v>
      </c>
      <c r="O478" s="239">
        <v>0</v>
      </c>
      <c r="P478" s="239">
        <v>0</v>
      </c>
      <c r="Q478" s="239">
        <v>0</v>
      </c>
      <c r="R478" s="240">
        <v>0</v>
      </c>
      <c r="S478" s="251">
        <f t="shared" si="0"/>
        <v>60000</v>
      </c>
    </row>
    <row r="479" spans="1:19" ht="16.149999999999999" customHeight="1">
      <c r="A479" s="270" t="s">
        <v>169</v>
      </c>
      <c r="B479" s="271"/>
      <c r="C479" s="271"/>
      <c r="D479" s="271"/>
      <c r="E479" s="272"/>
      <c r="F479" s="253">
        <v>2491</v>
      </c>
      <c r="G479" s="238">
        <v>0</v>
      </c>
      <c r="H479" s="239">
        <v>0</v>
      </c>
      <c r="I479" s="239">
        <v>0</v>
      </c>
      <c r="J479" s="239">
        <v>15000</v>
      </c>
      <c r="K479" s="239">
        <v>0</v>
      </c>
      <c r="L479" s="239">
        <v>0</v>
      </c>
      <c r="M479" s="239">
        <v>0</v>
      </c>
      <c r="N479" s="239">
        <v>15000</v>
      </c>
      <c r="O479" s="239">
        <v>0</v>
      </c>
      <c r="P479" s="239">
        <v>0</v>
      </c>
      <c r="Q479" s="239">
        <v>0</v>
      </c>
      <c r="R479" s="240">
        <v>0</v>
      </c>
      <c r="S479" s="251">
        <f t="shared" si="0"/>
        <v>30000</v>
      </c>
    </row>
    <row r="480" spans="1:19" ht="16.149999999999999" customHeight="1">
      <c r="A480" s="267" t="s">
        <v>500</v>
      </c>
      <c r="B480" s="268"/>
      <c r="C480" s="268"/>
      <c r="D480" s="268"/>
      <c r="E480" s="269"/>
      <c r="F480" s="252">
        <v>2531</v>
      </c>
      <c r="G480" s="238">
        <v>0</v>
      </c>
      <c r="H480" s="239">
        <v>10000</v>
      </c>
      <c r="I480" s="239">
        <v>0</v>
      </c>
      <c r="J480" s="239">
        <v>0</v>
      </c>
      <c r="K480" s="239">
        <v>0</v>
      </c>
      <c r="L480" s="239">
        <v>5000</v>
      </c>
      <c r="M480" s="239">
        <v>0</v>
      </c>
      <c r="N480" s="239">
        <v>0</v>
      </c>
      <c r="O480" s="239">
        <v>0</v>
      </c>
      <c r="P480" s="239">
        <v>0</v>
      </c>
      <c r="Q480" s="239">
        <v>0</v>
      </c>
      <c r="R480" s="240">
        <v>0</v>
      </c>
      <c r="S480" s="251">
        <f t="shared" si="0"/>
        <v>15000</v>
      </c>
    </row>
    <row r="481" spans="1:19 16384:16384" ht="34.5" customHeight="1">
      <c r="A481" s="261" t="s">
        <v>180</v>
      </c>
      <c r="B481" s="262"/>
      <c r="C481" s="262"/>
      <c r="D481" s="262"/>
      <c r="E481" s="263"/>
      <c r="F481" s="252">
        <v>2611</v>
      </c>
      <c r="G481" s="238">
        <v>208333</v>
      </c>
      <c r="H481" s="239">
        <v>208333</v>
      </c>
      <c r="I481" s="239">
        <v>208333</v>
      </c>
      <c r="J481" s="239">
        <v>208333</v>
      </c>
      <c r="K481" s="239">
        <v>208333</v>
      </c>
      <c r="L481" s="239">
        <v>208333</v>
      </c>
      <c r="M481" s="239">
        <v>208333</v>
      </c>
      <c r="N481" s="239">
        <v>208333</v>
      </c>
      <c r="O481" s="239">
        <v>208334</v>
      </c>
      <c r="P481" s="239">
        <v>208334</v>
      </c>
      <c r="Q481" s="239">
        <v>208334</v>
      </c>
      <c r="R481" s="240">
        <v>208334</v>
      </c>
      <c r="S481" s="251">
        <f t="shared" si="0"/>
        <v>2500000</v>
      </c>
    </row>
    <row r="482" spans="1:19 16384:16384" ht="16.149999999999999" customHeight="1">
      <c r="A482" s="270" t="s">
        <v>185</v>
      </c>
      <c r="B482" s="271"/>
      <c r="C482" s="271"/>
      <c r="D482" s="271"/>
      <c r="E482" s="272"/>
      <c r="F482" s="252">
        <v>2711</v>
      </c>
      <c r="G482" s="238">
        <v>0</v>
      </c>
      <c r="H482" s="239">
        <v>260000</v>
      </c>
      <c r="I482" s="239">
        <v>0</v>
      </c>
      <c r="J482" s="239">
        <v>0</v>
      </c>
      <c r="K482" s="239">
        <v>0</v>
      </c>
      <c r="L482" s="239">
        <v>104000</v>
      </c>
      <c r="M482" s="239">
        <v>0</v>
      </c>
      <c r="N482" s="239">
        <v>0</v>
      </c>
      <c r="O482" s="239">
        <v>0</v>
      </c>
      <c r="P482" s="239">
        <v>0</v>
      </c>
      <c r="Q482" s="239">
        <v>0</v>
      </c>
      <c r="R482" s="240">
        <v>0</v>
      </c>
      <c r="S482" s="251">
        <f t="shared" si="0"/>
        <v>364000</v>
      </c>
    </row>
    <row r="483" spans="1:19 16384:16384" ht="28.5" customHeight="1">
      <c r="A483" s="258" t="s">
        <v>2404</v>
      </c>
      <c r="B483" s="259"/>
      <c r="C483" s="259"/>
      <c r="D483" s="259"/>
      <c r="E483" s="260"/>
      <c r="F483" s="252">
        <v>2720</v>
      </c>
      <c r="G483" s="238">
        <v>0</v>
      </c>
      <c r="H483" s="239">
        <v>5000</v>
      </c>
      <c r="I483" s="239">
        <v>0</v>
      </c>
      <c r="J483" s="239">
        <v>0</v>
      </c>
      <c r="K483" s="239">
        <v>0</v>
      </c>
      <c r="L483" s="239">
        <v>5000</v>
      </c>
      <c r="M483" s="239">
        <v>0</v>
      </c>
      <c r="N483" s="239">
        <v>0</v>
      </c>
      <c r="O483" s="239">
        <v>0</v>
      </c>
      <c r="P483" s="239">
        <v>0</v>
      </c>
      <c r="Q483" s="239">
        <v>0</v>
      </c>
      <c r="R483" s="240">
        <v>0</v>
      </c>
      <c r="S483" s="251">
        <f t="shared" si="0"/>
        <v>10000</v>
      </c>
    </row>
    <row r="484" spans="1:19 16384:16384" ht="16.149999999999999" customHeight="1">
      <c r="A484" s="258" t="s">
        <v>2414</v>
      </c>
      <c r="B484" s="259"/>
      <c r="C484" s="259"/>
      <c r="D484" s="259"/>
      <c r="E484" s="260"/>
      <c r="F484" s="252">
        <v>2751</v>
      </c>
      <c r="G484" s="238">
        <v>0</v>
      </c>
      <c r="H484" s="239">
        <v>10000</v>
      </c>
      <c r="I484" s="239">
        <v>0</v>
      </c>
      <c r="J484" s="239">
        <v>0</v>
      </c>
      <c r="K484" s="239">
        <v>0</v>
      </c>
      <c r="L484" s="239">
        <v>5000</v>
      </c>
      <c r="M484" s="239">
        <v>0</v>
      </c>
      <c r="N484" s="239">
        <v>0</v>
      </c>
      <c r="O484" s="239">
        <v>0</v>
      </c>
      <c r="P484" s="239">
        <v>0</v>
      </c>
      <c r="Q484" s="239">
        <v>0</v>
      </c>
      <c r="R484" s="240">
        <v>0</v>
      </c>
      <c r="S484" s="251">
        <f t="shared" si="0"/>
        <v>15000</v>
      </c>
    </row>
    <row r="485" spans="1:19 16384:16384" ht="16.149999999999999" customHeight="1">
      <c r="A485" s="267" t="s">
        <v>194</v>
      </c>
      <c r="B485" s="268"/>
      <c r="C485" s="268"/>
      <c r="D485" s="268"/>
      <c r="E485" s="269"/>
      <c r="F485" s="252">
        <v>2821</v>
      </c>
      <c r="G485" s="238">
        <v>0</v>
      </c>
      <c r="H485" s="239">
        <v>0</v>
      </c>
      <c r="I485" s="239">
        <v>50000</v>
      </c>
      <c r="J485" s="239">
        <v>0</v>
      </c>
      <c r="K485" s="239">
        <v>0</v>
      </c>
      <c r="L485" s="239">
        <v>0</v>
      </c>
      <c r="M485" s="239">
        <v>50000</v>
      </c>
      <c r="N485" s="239">
        <v>0</v>
      </c>
      <c r="O485" s="239">
        <v>0</v>
      </c>
      <c r="P485" s="239">
        <v>0</v>
      </c>
      <c r="Q485" s="239">
        <v>0</v>
      </c>
      <c r="R485" s="240">
        <v>0</v>
      </c>
      <c r="S485" s="251">
        <f t="shared" si="0"/>
        <v>100000</v>
      </c>
    </row>
    <row r="486" spans="1:19 16384:16384" ht="16.149999999999999" customHeight="1">
      <c r="A486" s="267" t="s">
        <v>196</v>
      </c>
      <c r="B486" s="268"/>
      <c r="C486" s="268"/>
      <c r="D486" s="268"/>
      <c r="E486" s="269"/>
      <c r="F486" s="254">
        <v>2831</v>
      </c>
      <c r="G486" s="238">
        <v>0</v>
      </c>
      <c r="H486" s="239">
        <v>0</v>
      </c>
      <c r="I486" s="239">
        <v>0</v>
      </c>
      <c r="J486" s="239">
        <v>100000</v>
      </c>
      <c r="K486" s="239">
        <v>0</v>
      </c>
      <c r="L486" s="239">
        <v>0</v>
      </c>
      <c r="M486" s="239">
        <v>100000</v>
      </c>
      <c r="N486" s="239">
        <v>0</v>
      </c>
      <c r="O486" s="239">
        <v>0</v>
      </c>
      <c r="P486" s="239">
        <v>0</v>
      </c>
      <c r="Q486" s="239">
        <v>0</v>
      </c>
      <c r="R486" s="240">
        <v>0</v>
      </c>
      <c r="S486" s="251">
        <f t="shared" si="0"/>
        <v>200000</v>
      </c>
    </row>
    <row r="487" spans="1:19 16384:16384" ht="16.149999999999999" customHeight="1">
      <c r="A487" s="270" t="s">
        <v>198</v>
      </c>
      <c r="B487" s="271"/>
      <c r="C487" s="271"/>
      <c r="D487" s="271"/>
      <c r="E487" s="272"/>
      <c r="F487" s="254">
        <v>2911</v>
      </c>
      <c r="G487" s="238">
        <v>0</v>
      </c>
      <c r="H487" s="239">
        <v>0</v>
      </c>
      <c r="I487" s="239">
        <v>12000</v>
      </c>
      <c r="J487" s="239">
        <v>0</v>
      </c>
      <c r="K487" s="239">
        <v>0</v>
      </c>
      <c r="L487" s="239">
        <v>0</v>
      </c>
      <c r="M487" s="239">
        <v>0</v>
      </c>
      <c r="N487" s="239">
        <v>0</v>
      </c>
      <c r="O487" s="239">
        <v>0</v>
      </c>
      <c r="P487" s="239">
        <v>0</v>
      </c>
      <c r="Q487" s="239">
        <v>0</v>
      </c>
      <c r="R487" s="240">
        <v>0</v>
      </c>
      <c r="S487" s="251">
        <f t="shared" si="0"/>
        <v>12000</v>
      </c>
    </row>
    <row r="488" spans="1:19 16384:16384" ht="16.149999999999999" customHeight="1">
      <c r="A488" s="261" t="s">
        <v>2405</v>
      </c>
      <c r="B488" s="262"/>
      <c r="C488" s="262"/>
      <c r="D488" s="262"/>
      <c r="E488" s="263"/>
      <c r="F488" s="254">
        <v>2921</v>
      </c>
      <c r="G488" s="238">
        <v>5000</v>
      </c>
      <c r="H488" s="239">
        <v>5000</v>
      </c>
      <c r="I488" s="239">
        <v>5000</v>
      </c>
      <c r="J488" s="239"/>
      <c r="K488" s="239"/>
      <c r="L488" s="239"/>
      <c r="M488" s="239"/>
      <c r="N488" s="239"/>
      <c r="O488" s="239"/>
      <c r="P488" s="239"/>
      <c r="Q488" s="239"/>
      <c r="R488" s="240"/>
      <c r="S488" s="251">
        <f t="shared" si="0"/>
        <v>15000</v>
      </c>
    </row>
    <row r="489" spans="1:19 16384:16384" ht="16.149999999999999" customHeight="1">
      <c r="A489" s="270" t="s">
        <v>206</v>
      </c>
      <c r="B489" s="271"/>
      <c r="C489" s="271"/>
      <c r="D489" s="271"/>
      <c r="E489" s="272"/>
      <c r="F489" s="254">
        <v>2961</v>
      </c>
      <c r="G489" s="238">
        <v>20000</v>
      </c>
      <c r="H489" s="239">
        <v>30000</v>
      </c>
      <c r="I489" s="239">
        <v>20000</v>
      </c>
      <c r="J489" s="239">
        <v>20000</v>
      </c>
      <c r="K489" s="239">
        <v>20000</v>
      </c>
      <c r="L489" s="239">
        <v>30000</v>
      </c>
      <c r="M489" s="239">
        <v>20000</v>
      </c>
      <c r="N489" s="239">
        <v>20000</v>
      </c>
      <c r="O489" s="239">
        <v>20000</v>
      </c>
      <c r="P489" s="239">
        <v>30000</v>
      </c>
      <c r="Q489" s="239">
        <v>20000</v>
      </c>
      <c r="R489" s="240">
        <v>20000</v>
      </c>
      <c r="S489" s="251">
        <f t="shared" si="0"/>
        <v>270000</v>
      </c>
    </row>
    <row r="490" spans="1:19 16384:16384" ht="16.149999999999999" customHeight="1">
      <c r="A490" s="267" t="s">
        <v>2406</v>
      </c>
      <c r="B490" s="268"/>
      <c r="C490" s="268"/>
      <c r="D490" s="268"/>
      <c r="E490" s="269"/>
      <c r="F490" s="254">
        <v>2971</v>
      </c>
      <c r="G490" s="238">
        <v>0</v>
      </c>
      <c r="H490" s="239">
        <v>10000</v>
      </c>
      <c r="I490" s="239">
        <v>0</v>
      </c>
      <c r="J490" s="239">
        <v>10000</v>
      </c>
      <c r="K490" s="239">
        <v>10000</v>
      </c>
      <c r="L490" s="239">
        <v>0</v>
      </c>
      <c r="M490" s="239">
        <v>0</v>
      </c>
      <c r="N490" s="239">
        <v>0</v>
      </c>
      <c r="O490" s="239">
        <v>0</v>
      </c>
      <c r="P490" s="239">
        <v>0</v>
      </c>
      <c r="Q490" s="239">
        <v>0</v>
      </c>
      <c r="R490" s="240">
        <v>0</v>
      </c>
      <c r="S490" s="251">
        <f t="shared" si="0"/>
        <v>30000</v>
      </c>
    </row>
    <row r="491" spans="1:19 16384:16384" ht="16.149999999999999" customHeight="1">
      <c r="A491" s="436" t="s">
        <v>2417</v>
      </c>
      <c r="B491" s="437"/>
      <c r="C491" s="437"/>
      <c r="D491" s="437"/>
      <c r="E491" s="438"/>
      <c r="F491" s="254">
        <v>2991</v>
      </c>
      <c r="G491" s="238">
        <v>0</v>
      </c>
      <c r="H491" s="239">
        <v>2000</v>
      </c>
      <c r="I491" s="239">
        <v>2000</v>
      </c>
      <c r="J491" s="239">
        <v>2000</v>
      </c>
      <c r="K491" s="239">
        <v>2000</v>
      </c>
      <c r="L491" s="239">
        <v>2000</v>
      </c>
      <c r="M491" s="239">
        <v>2000</v>
      </c>
      <c r="N491" s="239">
        <v>2000</v>
      </c>
      <c r="O491" s="239">
        <v>2000</v>
      </c>
      <c r="P491" s="239">
        <v>2000</v>
      </c>
      <c r="Q491" s="239">
        <v>2000</v>
      </c>
      <c r="R491" s="240">
        <v>2000</v>
      </c>
      <c r="S491" s="251">
        <f t="shared" si="0"/>
        <v>22000</v>
      </c>
    </row>
    <row r="492" spans="1:19 16384:16384" ht="16.149999999999999" customHeight="1">
      <c r="A492" s="270" t="s">
        <v>502</v>
      </c>
      <c r="B492" s="271"/>
      <c r="C492" s="271"/>
      <c r="D492" s="271"/>
      <c r="E492" s="272"/>
      <c r="F492" s="254">
        <v>3111</v>
      </c>
      <c r="G492" s="238">
        <v>10000</v>
      </c>
      <c r="H492" s="239">
        <v>10000</v>
      </c>
      <c r="I492" s="239">
        <v>10000</v>
      </c>
      <c r="J492" s="239">
        <v>10000</v>
      </c>
      <c r="K492" s="239">
        <v>10000</v>
      </c>
      <c r="L492" s="239">
        <v>10000</v>
      </c>
      <c r="M492" s="239">
        <v>10000</v>
      </c>
      <c r="N492" s="239">
        <v>10000</v>
      </c>
      <c r="O492" s="239">
        <v>10000</v>
      </c>
      <c r="P492" s="239">
        <v>10000</v>
      </c>
      <c r="Q492" s="239">
        <v>10000</v>
      </c>
      <c r="R492" s="240">
        <v>10000</v>
      </c>
      <c r="S492" s="251">
        <f t="shared" si="0"/>
        <v>120000</v>
      </c>
    </row>
    <row r="493" spans="1:19 16384:16384" ht="16.149999999999999" customHeight="1">
      <c r="A493" s="270" t="s">
        <v>214</v>
      </c>
      <c r="B493" s="271"/>
      <c r="C493" s="271"/>
      <c r="D493" s="271"/>
      <c r="E493" s="272"/>
      <c r="F493" s="254">
        <v>3121</v>
      </c>
      <c r="G493" s="238">
        <v>2000</v>
      </c>
      <c r="H493" s="239">
        <v>0</v>
      </c>
      <c r="I493" s="239">
        <v>0</v>
      </c>
      <c r="J493" s="239">
        <v>1000</v>
      </c>
      <c r="K493" s="239">
        <v>0</v>
      </c>
      <c r="L493" s="239">
        <v>0</v>
      </c>
      <c r="M493" s="239">
        <v>1000</v>
      </c>
      <c r="N493" s="239">
        <v>0</v>
      </c>
      <c r="O493" s="239">
        <v>0</v>
      </c>
      <c r="P493" s="239">
        <v>0</v>
      </c>
      <c r="Q493" s="239">
        <v>1000</v>
      </c>
      <c r="R493" s="240">
        <v>0</v>
      </c>
      <c r="S493" s="251">
        <f t="shared" si="0"/>
        <v>5000</v>
      </c>
    </row>
    <row r="494" spans="1:19 16384:16384" ht="16.149999999999999" customHeight="1">
      <c r="A494" s="270" t="s">
        <v>503</v>
      </c>
      <c r="B494" s="271"/>
      <c r="C494" s="271"/>
      <c r="D494" s="271"/>
      <c r="E494" s="272"/>
      <c r="F494" s="254">
        <v>3131</v>
      </c>
      <c r="G494" s="238">
        <v>5000</v>
      </c>
      <c r="H494" s="239">
        <v>5000</v>
      </c>
      <c r="I494" s="239">
        <v>5000</v>
      </c>
      <c r="J494" s="239">
        <v>5000</v>
      </c>
      <c r="K494" s="239">
        <v>5000</v>
      </c>
      <c r="L494" s="239">
        <v>5000</v>
      </c>
      <c r="M494" s="239">
        <v>5000</v>
      </c>
      <c r="N494" s="239">
        <v>5000</v>
      </c>
      <c r="O494" s="239">
        <v>5000</v>
      </c>
      <c r="P494" s="239">
        <v>5000</v>
      </c>
      <c r="Q494" s="239">
        <v>5000</v>
      </c>
      <c r="R494" s="240">
        <v>5000</v>
      </c>
      <c r="S494" s="251">
        <f t="shared" si="0"/>
        <v>60000</v>
      </c>
    </row>
    <row r="495" spans="1:19 16384:16384" ht="16.149999999999999" customHeight="1">
      <c r="A495" s="270" t="s">
        <v>217</v>
      </c>
      <c r="B495" s="271"/>
      <c r="C495" s="271"/>
      <c r="D495" s="271"/>
      <c r="E495" s="272"/>
      <c r="F495" s="254">
        <v>3141</v>
      </c>
      <c r="G495" s="238">
        <v>4200</v>
      </c>
      <c r="H495" s="239">
        <v>4200</v>
      </c>
      <c r="I495" s="239">
        <v>4200</v>
      </c>
      <c r="J495" s="239">
        <v>4200</v>
      </c>
      <c r="K495" s="239">
        <v>4200</v>
      </c>
      <c r="L495" s="239">
        <v>4200</v>
      </c>
      <c r="M495" s="239">
        <v>4200</v>
      </c>
      <c r="N495" s="239">
        <v>4200</v>
      </c>
      <c r="O495" s="239">
        <v>4200</v>
      </c>
      <c r="P495" s="239">
        <v>4200</v>
      </c>
      <c r="Q495" s="239">
        <v>4200</v>
      </c>
      <c r="R495" s="240">
        <v>4200</v>
      </c>
      <c r="S495" s="251">
        <f t="shared" si="0"/>
        <v>50400</v>
      </c>
    </row>
    <row r="496" spans="1:19 16384:16384" ht="16.149999999999999" customHeight="1">
      <c r="A496" s="270" t="s">
        <v>221</v>
      </c>
      <c r="B496" s="271"/>
      <c r="C496" s="271"/>
      <c r="D496" s="271"/>
      <c r="E496" s="272"/>
      <c r="F496" s="254">
        <v>3161</v>
      </c>
      <c r="G496" s="238">
        <v>1000</v>
      </c>
      <c r="H496" s="239">
        <v>1000</v>
      </c>
      <c r="I496" s="239">
        <v>1000</v>
      </c>
      <c r="J496" s="239">
        <v>1000</v>
      </c>
      <c r="K496" s="239">
        <v>1000</v>
      </c>
      <c r="L496" s="239">
        <v>1000</v>
      </c>
      <c r="M496" s="239">
        <v>1000</v>
      </c>
      <c r="N496" s="239">
        <v>1000</v>
      </c>
      <c r="O496" s="239">
        <v>1000</v>
      </c>
      <c r="P496" s="239">
        <v>1000</v>
      </c>
      <c r="Q496" s="239">
        <v>1000</v>
      </c>
      <c r="R496" s="240">
        <v>1000</v>
      </c>
      <c r="S496" s="251">
        <f t="shared" si="0"/>
        <v>12000</v>
      </c>
      <c r="XFD496" s="217"/>
    </row>
    <row r="497" spans="1:19 16384:16384" ht="16.149999999999999" customHeight="1">
      <c r="A497" s="258" t="s">
        <v>2403</v>
      </c>
      <c r="B497" s="259"/>
      <c r="C497" s="259"/>
      <c r="D497" s="259"/>
      <c r="E497" s="260"/>
      <c r="F497" s="254">
        <v>3341</v>
      </c>
      <c r="G497" s="238">
        <v>30000</v>
      </c>
      <c r="H497" s="239">
        <v>25000</v>
      </c>
      <c r="I497" s="239">
        <v>25000</v>
      </c>
      <c r="J497" s="239">
        <v>25000</v>
      </c>
      <c r="K497" s="239">
        <v>25000</v>
      </c>
      <c r="L497" s="239">
        <v>25000</v>
      </c>
      <c r="M497" s="239">
        <v>25000</v>
      </c>
      <c r="N497" s="239">
        <v>25000</v>
      </c>
      <c r="O497" s="239">
        <v>25000</v>
      </c>
      <c r="P497" s="239">
        <v>25000</v>
      </c>
      <c r="Q497" s="239">
        <v>25000</v>
      </c>
      <c r="R497" s="240">
        <v>25000</v>
      </c>
      <c r="S497" s="251">
        <f t="shared" si="0"/>
        <v>305000</v>
      </c>
      <c r="XFD497" s="228"/>
    </row>
    <row r="498" spans="1:19 16384:16384" ht="16.149999999999999" customHeight="1">
      <c r="A498" s="273" t="s">
        <v>629</v>
      </c>
      <c r="B498" s="274"/>
      <c r="C498" s="274"/>
      <c r="D498" s="274"/>
      <c r="E498" s="275"/>
      <c r="F498" s="254">
        <v>3361</v>
      </c>
      <c r="G498" s="238">
        <v>0</v>
      </c>
      <c r="H498" s="239">
        <v>0</v>
      </c>
      <c r="I498" s="239">
        <v>0</v>
      </c>
      <c r="J498" s="239">
        <v>0</v>
      </c>
      <c r="K498" s="239">
        <v>0</v>
      </c>
      <c r="L498" s="239">
        <v>0</v>
      </c>
      <c r="M498" s="239">
        <v>1000</v>
      </c>
      <c r="N498" s="239">
        <v>0</v>
      </c>
      <c r="O498" s="239">
        <v>0</v>
      </c>
      <c r="P498" s="239">
        <v>0</v>
      </c>
      <c r="Q498" s="239">
        <v>40000</v>
      </c>
      <c r="R498" s="240">
        <v>0</v>
      </c>
      <c r="S498" s="251">
        <f t="shared" si="0"/>
        <v>41000</v>
      </c>
    </row>
    <row r="499" spans="1:19 16384:16384" ht="16.149999999999999" customHeight="1">
      <c r="A499" s="273" t="s">
        <v>640</v>
      </c>
      <c r="B499" s="274"/>
      <c r="C499" s="274"/>
      <c r="D499" s="274"/>
      <c r="E499" s="275"/>
      <c r="F499" s="254">
        <v>3451</v>
      </c>
      <c r="G499" s="238">
        <v>12500</v>
      </c>
      <c r="H499" s="239">
        <v>12500</v>
      </c>
      <c r="I499" s="239">
        <v>12500</v>
      </c>
      <c r="J499" s="239">
        <v>12500</v>
      </c>
      <c r="K499" s="239">
        <v>12500</v>
      </c>
      <c r="L499" s="239">
        <v>12500</v>
      </c>
      <c r="M499" s="239">
        <v>12500</v>
      </c>
      <c r="N499" s="239">
        <v>12500</v>
      </c>
      <c r="O499" s="239">
        <v>12500</v>
      </c>
      <c r="P499" s="239">
        <v>12500</v>
      </c>
      <c r="Q499" s="239">
        <v>12500</v>
      </c>
      <c r="R499" s="240">
        <v>12500</v>
      </c>
      <c r="S499" s="251">
        <f t="shared" si="0"/>
        <v>150000</v>
      </c>
    </row>
    <row r="500" spans="1:19 16384:16384" ht="16.149999999999999" customHeight="1">
      <c r="A500" s="273" t="s">
        <v>647</v>
      </c>
      <c r="B500" s="274"/>
      <c r="C500" s="274"/>
      <c r="D500" s="274"/>
      <c r="E500" s="275"/>
      <c r="F500" s="254">
        <v>3511</v>
      </c>
      <c r="G500" s="238">
        <v>2083.33</v>
      </c>
      <c r="H500" s="239">
        <v>2083.33</v>
      </c>
      <c r="I500" s="239">
        <v>2083.33</v>
      </c>
      <c r="J500" s="239">
        <v>2083.33</v>
      </c>
      <c r="K500" s="239">
        <v>2083.33</v>
      </c>
      <c r="L500" s="239">
        <v>2083.33</v>
      </c>
      <c r="M500" s="239">
        <v>2083.33</v>
      </c>
      <c r="N500" s="239">
        <v>2083.33</v>
      </c>
      <c r="O500" s="239">
        <v>2083.33</v>
      </c>
      <c r="P500" s="239">
        <v>2083.33</v>
      </c>
      <c r="Q500" s="239">
        <v>2083.33</v>
      </c>
      <c r="R500" s="240">
        <v>2083.33</v>
      </c>
      <c r="S500" s="251">
        <f t="shared" si="0"/>
        <v>24999.960000000006</v>
      </c>
    </row>
    <row r="501" spans="1:19 16384:16384" ht="16.149999999999999" customHeight="1">
      <c r="A501" s="267" t="s">
        <v>650</v>
      </c>
      <c r="B501" s="268"/>
      <c r="C501" s="268"/>
      <c r="D501" s="268"/>
      <c r="E501" s="269"/>
      <c r="F501" s="254">
        <v>3521</v>
      </c>
      <c r="G501" s="238">
        <v>1000</v>
      </c>
      <c r="H501" s="239">
        <v>1000</v>
      </c>
      <c r="I501" s="239">
        <v>1000</v>
      </c>
      <c r="J501" s="239">
        <v>1000</v>
      </c>
      <c r="K501" s="239">
        <v>1000</v>
      </c>
      <c r="L501" s="239">
        <v>1000</v>
      </c>
      <c r="M501" s="239">
        <v>1000</v>
      </c>
      <c r="N501" s="239">
        <v>1000</v>
      </c>
      <c r="O501" s="239">
        <v>1000</v>
      </c>
      <c r="P501" s="239">
        <v>1000</v>
      </c>
      <c r="Q501" s="239">
        <v>1000</v>
      </c>
      <c r="R501" s="240">
        <v>1000</v>
      </c>
      <c r="S501" s="251">
        <f t="shared" si="0"/>
        <v>12000</v>
      </c>
    </row>
    <row r="502" spans="1:19 16384:16384" ht="16.149999999999999" customHeight="1">
      <c r="A502" s="264" t="s">
        <v>2407</v>
      </c>
      <c r="B502" s="265"/>
      <c r="C502" s="265"/>
      <c r="D502" s="265"/>
      <c r="E502" s="266"/>
      <c r="F502" s="254">
        <v>3531</v>
      </c>
      <c r="G502" s="238">
        <v>0</v>
      </c>
      <c r="H502" s="239">
        <v>0</v>
      </c>
      <c r="I502" s="239">
        <v>50000</v>
      </c>
      <c r="J502" s="239">
        <v>0</v>
      </c>
      <c r="K502" s="239">
        <v>0</v>
      </c>
      <c r="L502" s="239">
        <v>0</v>
      </c>
      <c r="M502" s="239">
        <v>0</v>
      </c>
      <c r="N502" s="239">
        <v>0</v>
      </c>
      <c r="O502" s="239">
        <v>0</v>
      </c>
      <c r="P502" s="239">
        <v>0</v>
      </c>
      <c r="Q502" s="239">
        <v>0</v>
      </c>
      <c r="R502" s="240">
        <v>0</v>
      </c>
      <c r="S502" s="251">
        <f t="shared" si="0"/>
        <v>50000</v>
      </c>
    </row>
    <row r="503" spans="1:19 16384:16384" ht="16.149999999999999" customHeight="1">
      <c r="A503" s="267" t="s">
        <v>657</v>
      </c>
      <c r="B503" s="268"/>
      <c r="C503" s="268"/>
      <c r="D503" s="268"/>
      <c r="E503" s="269"/>
      <c r="F503" s="254">
        <v>3561</v>
      </c>
      <c r="G503" s="238">
        <v>0</v>
      </c>
      <c r="H503" s="239">
        <v>10000</v>
      </c>
      <c r="I503" s="239">
        <v>0</v>
      </c>
      <c r="J503" s="239">
        <v>0</v>
      </c>
      <c r="K503" s="239">
        <v>0</v>
      </c>
      <c r="L503" s="239">
        <v>10000</v>
      </c>
      <c r="M503" s="239">
        <v>0</v>
      </c>
      <c r="N503" s="239">
        <v>0</v>
      </c>
      <c r="O503" s="239">
        <v>0</v>
      </c>
      <c r="P503" s="239">
        <v>0</v>
      </c>
      <c r="Q503" s="239">
        <v>0</v>
      </c>
      <c r="R503" s="240">
        <v>0</v>
      </c>
      <c r="S503" s="251">
        <f t="shared" si="0"/>
        <v>20000</v>
      </c>
    </row>
    <row r="504" spans="1:19 16384:16384" ht="16.149999999999999" customHeight="1">
      <c r="A504" s="267" t="s">
        <v>784</v>
      </c>
      <c r="B504" s="268"/>
      <c r="C504" s="268"/>
      <c r="D504" s="268"/>
      <c r="E504" s="269"/>
      <c r="F504" s="254">
        <v>5111</v>
      </c>
      <c r="G504" s="238">
        <v>0</v>
      </c>
      <c r="H504" s="239">
        <v>10000</v>
      </c>
      <c r="I504" s="239">
        <v>10000</v>
      </c>
      <c r="J504" s="239">
        <v>10000</v>
      </c>
      <c r="K504" s="239">
        <v>10000</v>
      </c>
      <c r="L504" s="239">
        <v>10000</v>
      </c>
      <c r="M504" s="239">
        <v>0</v>
      </c>
      <c r="N504" s="239">
        <v>0</v>
      </c>
      <c r="O504" s="239">
        <v>0</v>
      </c>
      <c r="P504" s="239">
        <v>0</v>
      </c>
      <c r="Q504" s="239">
        <v>0</v>
      </c>
      <c r="R504" s="240">
        <v>0</v>
      </c>
      <c r="S504" s="251">
        <f>SUM(G504:R504)</f>
        <v>50000</v>
      </c>
    </row>
    <row r="505" spans="1:19 16384:16384" ht="16.149999999999999" customHeight="1">
      <c r="A505" s="258" t="s">
        <v>2415</v>
      </c>
      <c r="B505" s="259"/>
      <c r="C505" s="259"/>
      <c r="D505" s="259"/>
      <c r="E505" s="260"/>
      <c r="F505" s="254">
        <v>5121</v>
      </c>
      <c r="G505" s="238">
        <v>0</v>
      </c>
      <c r="H505" s="239">
        <v>30000</v>
      </c>
      <c r="I505" s="239">
        <v>0</v>
      </c>
      <c r="J505" s="239">
        <v>0</v>
      </c>
      <c r="K505" s="239">
        <v>0</v>
      </c>
      <c r="L505" s="239">
        <v>0</v>
      </c>
      <c r="M505" s="239">
        <v>0</v>
      </c>
      <c r="N505" s="239">
        <v>0</v>
      </c>
      <c r="O505" s="239">
        <v>0</v>
      </c>
      <c r="P505" s="239">
        <v>0</v>
      </c>
      <c r="Q505" s="239">
        <v>0</v>
      </c>
      <c r="R505" s="240">
        <v>0</v>
      </c>
      <c r="S505" s="251">
        <f t="shared" ref="S505:S510" si="1">SUM(G505:R505)</f>
        <v>30000</v>
      </c>
    </row>
    <row r="506" spans="1:19 16384:16384" ht="16.149999999999999" customHeight="1">
      <c r="A506" s="267" t="s">
        <v>793</v>
      </c>
      <c r="B506" s="268"/>
      <c r="C506" s="268"/>
      <c r="D506" s="268"/>
      <c r="E506" s="269"/>
      <c r="F506" s="254">
        <v>5151</v>
      </c>
      <c r="G506" s="238">
        <v>5000</v>
      </c>
      <c r="H506" s="239">
        <v>10000</v>
      </c>
      <c r="I506" s="239">
        <v>35000</v>
      </c>
      <c r="J506" s="239">
        <v>0</v>
      </c>
      <c r="K506" s="239">
        <v>0</v>
      </c>
      <c r="L506" s="239">
        <v>0</v>
      </c>
      <c r="M506" s="239">
        <v>0</v>
      </c>
      <c r="N506" s="239">
        <v>0</v>
      </c>
      <c r="O506" s="239">
        <v>0</v>
      </c>
      <c r="P506" s="239">
        <v>0</v>
      </c>
      <c r="Q506" s="239">
        <v>0</v>
      </c>
      <c r="R506" s="240">
        <v>0</v>
      </c>
      <c r="S506" s="251">
        <f t="shared" si="1"/>
        <v>50000</v>
      </c>
    </row>
    <row r="507" spans="1:19 16384:16384" ht="16.149999999999999" customHeight="1">
      <c r="A507" s="267" t="s">
        <v>798</v>
      </c>
      <c r="B507" s="268"/>
      <c r="C507" s="268"/>
      <c r="D507" s="268"/>
      <c r="E507" s="269"/>
      <c r="F507" s="254">
        <v>5211</v>
      </c>
      <c r="G507" s="238">
        <v>0</v>
      </c>
      <c r="H507" s="239">
        <v>0</v>
      </c>
      <c r="I507" s="239">
        <v>20000</v>
      </c>
      <c r="J507" s="239">
        <v>20000</v>
      </c>
      <c r="K507" s="239">
        <v>0</v>
      </c>
      <c r="L507" s="239">
        <v>0</v>
      </c>
      <c r="M507" s="239">
        <v>0</v>
      </c>
      <c r="N507" s="239">
        <v>0</v>
      </c>
      <c r="O507" s="239">
        <v>0</v>
      </c>
      <c r="P507" s="239">
        <v>0</v>
      </c>
      <c r="Q507" s="239">
        <v>0</v>
      </c>
      <c r="R507" s="240">
        <v>0</v>
      </c>
      <c r="S507" s="251">
        <f t="shared" si="1"/>
        <v>40000</v>
      </c>
    </row>
    <row r="508" spans="1:19 16384:16384" ht="16.149999999999999" customHeight="1">
      <c r="A508" s="258" t="s">
        <v>818</v>
      </c>
      <c r="B508" s="259"/>
      <c r="C508" s="259"/>
      <c r="D508" s="259"/>
      <c r="E508" s="260"/>
      <c r="F508" s="254">
        <v>5511</v>
      </c>
      <c r="G508" s="238">
        <v>0</v>
      </c>
      <c r="H508" s="239">
        <v>0</v>
      </c>
      <c r="I508" s="239">
        <v>0</v>
      </c>
      <c r="J508" s="239">
        <v>0</v>
      </c>
      <c r="K508" s="239">
        <v>200000</v>
      </c>
      <c r="L508" s="239">
        <v>0</v>
      </c>
      <c r="M508" s="239">
        <v>0</v>
      </c>
      <c r="N508" s="239">
        <v>0</v>
      </c>
      <c r="O508" s="239">
        <v>0</v>
      </c>
      <c r="P508" s="239">
        <v>0</v>
      </c>
      <c r="Q508" s="239">
        <v>0</v>
      </c>
      <c r="R508" s="240">
        <v>0</v>
      </c>
      <c r="S508" s="251">
        <f t="shared" si="1"/>
        <v>200000</v>
      </c>
    </row>
    <row r="509" spans="1:19 16384:16384" ht="16.149999999999999" customHeight="1">
      <c r="A509" s="258" t="s">
        <v>2416</v>
      </c>
      <c r="B509" s="259"/>
      <c r="C509" s="259"/>
      <c r="D509" s="259"/>
      <c r="E509" s="260"/>
      <c r="F509" s="254">
        <v>5663</v>
      </c>
      <c r="G509" s="238">
        <v>0</v>
      </c>
      <c r="H509" s="239">
        <v>0</v>
      </c>
      <c r="I509" s="239">
        <v>0</v>
      </c>
      <c r="J509" s="239">
        <v>0</v>
      </c>
      <c r="K509" s="239">
        <v>0</v>
      </c>
      <c r="L509" s="239">
        <v>0</v>
      </c>
      <c r="M509" s="239">
        <v>50000</v>
      </c>
      <c r="N509" s="239">
        <v>0</v>
      </c>
      <c r="O509" s="239">
        <v>0</v>
      </c>
      <c r="P509" s="239">
        <v>0</v>
      </c>
      <c r="Q509" s="239">
        <v>0</v>
      </c>
      <c r="R509" s="240">
        <v>0</v>
      </c>
      <c r="S509" s="251">
        <f t="shared" si="1"/>
        <v>50000</v>
      </c>
    </row>
    <row r="510" spans="1:19 16384:16384" ht="15.75" thickBot="1">
      <c r="A510" s="276" t="s">
        <v>825</v>
      </c>
      <c r="B510" s="277"/>
      <c r="C510" s="277"/>
      <c r="D510" s="277"/>
      <c r="E510" s="278"/>
      <c r="F510" s="254">
        <v>5641</v>
      </c>
      <c r="G510" s="241">
        <v>0</v>
      </c>
      <c r="H510" s="242">
        <v>0</v>
      </c>
      <c r="I510" s="242">
        <v>10000</v>
      </c>
      <c r="J510" s="242">
        <v>0</v>
      </c>
      <c r="K510" s="242">
        <v>0</v>
      </c>
      <c r="L510" s="242">
        <v>0</v>
      </c>
      <c r="M510" s="242">
        <v>10000</v>
      </c>
      <c r="N510" s="242">
        <v>0</v>
      </c>
      <c r="O510" s="242">
        <v>0</v>
      </c>
      <c r="P510" s="242">
        <v>0</v>
      </c>
      <c r="Q510" s="242">
        <v>0</v>
      </c>
      <c r="R510" s="243">
        <v>0</v>
      </c>
      <c r="S510" s="251">
        <f t="shared" si="1"/>
        <v>20000</v>
      </c>
    </row>
    <row r="511" spans="1:19 16384:16384" ht="15.75" thickBot="1">
      <c r="A511" s="255" t="s">
        <v>506</v>
      </c>
      <c r="B511" s="256"/>
      <c r="C511" s="256"/>
      <c r="D511" s="256"/>
      <c r="E511" s="257"/>
      <c r="F511" s="227"/>
      <c r="G511" s="244">
        <f t="shared" ref="G511:R511" si="2">SUM(G466:G510)</f>
        <v>1552216.33</v>
      </c>
      <c r="H511" s="245">
        <f t="shared" si="2"/>
        <v>1992216.33</v>
      </c>
      <c r="I511" s="245">
        <f t="shared" si="2"/>
        <v>1759216.33</v>
      </c>
      <c r="J511" s="245">
        <f t="shared" si="2"/>
        <v>1702216.33</v>
      </c>
      <c r="K511" s="245">
        <f t="shared" si="2"/>
        <v>1761216.33</v>
      </c>
      <c r="L511" s="245">
        <f t="shared" si="2"/>
        <v>1761216.33</v>
      </c>
      <c r="M511" s="245">
        <f t="shared" si="2"/>
        <v>1764216.33</v>
      </c>
      <c r="N511" s="245">
        <f t="shared" si="2"/>
        <v>1557216.33</v>
      </c>
      <c r="O511" s="245">
        <f t="shared" si="2"/>
        <v>1537217.33</v>
      </c>
      <c r="P511" s="245">
        <f t="shared" si="2"/>
        <v>1587217.33</v>
      </c>
      <c r="Q511" s="245">
        <f t="shared" si="2"/>
        <v>1583217.33</v>
      </c>
      <c r="R511" s="245">
        <f t="shared" si="2"/>
        <v>2772217.33</v>
      </c>
      <c r="S511" s="246">
        <f>SUM(G511:R511)</f>
        <v>21329599.960000001</v>
      </c>
    </row>
    <row r="512" spans="1:19 16384:16384">
      <c r="A512" s="2"/>
    </row>
    <row r="540" spans="1:1">
      <c r="A540" s="2"/>
    </row>
    <row r="541" spans="1:1">
      <c r="A541" s="2"/>
    </row>
  </sheetData>
  <mergeCells count="322">
    <mergeCell ref="C451:M451"/>
    <mergeCell ref="C452:M452"/>
    <mergeCell ref="C453:M453"/>
    <mergeCell ref="C454:M454"/>
    <mergeCell ref="A464:M464"/>
    <mergeCell ref="A440:M440"/>
    <mergeCell ref="C441:M441"/>
    <mergeCell ref="C442:M442"/>
    <mergeCell ref="C443:M443"/>
    <mergeCell ref="C444:M444"/>
    <mergeCell ref="C445:M445"/>
    <mergeCell ref="C446:M446"/>
    <mergeCell ref="C449:M449"/>
    <mergeCell ref="C450:M450"/>
    <mergeCell ref="C427:M427"/>
    <mergeCell ref="C428:M428"/>
    <mergeCell ref="A431:M431"/>
    <mergeCell ref="C432:M432"/>
    <mergeCell ref="C433:M433"/>
    <mergeCell ref="C434:M434"/>
    <mergeCell ref="C435:M435"/>
    <mergeCell ref="C436:M436"/>
    <mergeCell ref="C437:M437"/>
    <mergeCell ref="C141:M141"/>
    <mergeCell ref="C142:M142"/>
    <mergeCell ref="C143:M143"/>
    <mergeCell ref="C152:M152"/>
    <mergeCell ref="C153:M153"/>
    <mergeCell ref="C154:M154"/>
    <mergeCell ref="C155:M155"/>
    <mergeCell ref="A158:M158"/>
    <mergeCell ref="C159:M159"/>
    <mergeCell ref="C144:M144"/>
    <mergeCell ref="C145:M145"/>
    <mergeCell ref="A148:M148"/>
    <mergeCell ref="C149:M149"/>
    <mergeCell ref="C150:M150"/>
    <mergeCell ref="C151:M151"/>
    <mergeCell ref="A115:M115"/>
    <mergeCell ref="A117:M117"/>
    <mergeCell ref="C118:M118"/>
    <mergeCell ref="C119:M119"/>
    <mergeCell ref="C120:M120"/>
    <mergeCell ref="A122:M122"/>
    <mergeCell ref="A138:M138"/>
    <mergeCell ref="C139:M139"/>
    <mergeCell ref="C140:M140"/>
    <mergeCell ref="C130:M130"/>
    <mergeCell ref="C131:M131"/>
    <mergeCell ref="C132:M132"/>
    <mergeCell ref="C133:M133"/>
    <mergeCell ref="C134:M134"/>
    <mergeCell ref="C135:M135"/>
    <mergeCell ref="C123:M123"/>
    <mergeCell ref="C124:M124"/>
    <mergeCell ref="C125:M125"/>
    <mergeCell ref="C126:M126"/>
    <mergeCell ref="A128:M128"/>
    <mergeCell ref="C129:M129"/>
    <mergeCell ref="C170:M170"/>
    <mergeCell ref="C171:M171"/>
    <mergeCell ref="C172:M172"/>
    <mergeCell ref="C173:M173"/>
    <mergeCell ref="C160:M160"/>
    <mergeCell ref="C161:M161"/>
    <mergeCell ref="C162:M162"/>
    <mergeCell ref="C163:M163"/>
    <mergeCell ref="C164:M164"/>
    <mergeCell ref="C165:M165"/>
    <mergeCell ref="A168:M168"/>
    <mergeCell ref="C169:M169"/>
    <mergeCell ref="C182:M182"/>
    <mergeCell ref="C183:M183"/>
    <mergeCell ref="C184:M184"/>
    <mergeCell ref="C185:M185"/>
    <mergeCell ref="A189:M189"/>
    <mergeCell ref="C190:M190"/>
    <mergeCell ref="C174:M174"/>
    <mergeCell ref="C175:M175"/>
    <mergeCell ref="A178:M178"/>
    <mergeCell ref="C179:M179"/>
    <mergeCell ref="C180:M180"/>
    <mergeCell ref="C181:M181"/>
    <mergeCell ref="A200:M200"/>
    <mergeCell ref="C201:M201"/>
    <mergeCell ref="C202:M202"/>
    <mergeCell ref="C203:M203"/>
    <mergeCell ref="C204:M204"/>
    <mergeCell ref="C205:M205"/>
    <mergeCell ref="C191:M191"/>
    <mergeCell ref="C192:M192"/>
    <mergeCell ref="C193:M193"/>
    <mergeCell ref="C194:M194"/>
    <mergeCell ref="C195:M195"/>
    <mergeCell ref="C196:M196"/>
    <mergeCell ref="C214:M214"/>
    <mergeCell ref="C215:M215"/>
    <mergeCell ref="C216:M216"/>
    <mergeCell ref="A219:M219"/>
    <mergeCell ref="C220:M220"/>
    <mergeCell ref="C221:M221"/>
    <mergeCell ref="C206:M206"/>
    <mergeCell ref="A209:M209"/>
    <mergeCell ref="C210:M210"/>
    <mergeCell ref="C211:M211"/>
    <mergeCell ref="C212:M212"/>
    <mergeCell ref="C213:M213"/>
    <mergeCell ref="C230:M230"/>
    <mergeCell ref="C231:M231"/>
    <mergeCell ref="C232:M232"/>
    <mergeCell ref="C233:M233"/>
    <mergeCell ref="C234:M234"/>
    <mergeCell ref="C235:M235"/>
    <mergeCell ref="C222:M222"/>
    <mergeCell ref="C223:M223"/>
    <mergeCell ref="C224:M224"/>
    <mergeCell ref="C225:M225"/>
    <mergeCell ref="C226:M226"/>
    <mergeCell ref="A229:M229"/>
    <mergeCell ref="C244:M244"/>
    <mergeCell ref="C245:M245"/>
    <mergeCell ref="C246:M246"/>
    <mergeCell ref="C236:M236"/>
    <mergeCell ref="A239:M239"/>
    <mergeCell ref="C240:M240"/>
    <mergeCell ref="C241:M241"/>
    <mergeCell ref="C242:M242"/>
    <mergeCell ref="C243:M243"/>
    <mergeCell ref="A249:M249"/>
    <mergeCell ref="C250:M250"/>
    <mergeCell ref="C251:M251"/>
    <mergeCell ref="C260:M260"/>
    <mergeCell ref="C261:M261"/>
    <mergeCell ref="C262:M262"/>
    <mergeCell ref="C263:M263"/>
    <mergeCell ref="C264:M264"/>
    <mergeCell ref="C265:M265"/>
    <mergeCell ref="C252:M252"/>
    <mergeCell ref="C253:M253"/>
    <mergeCell ref="C254:M254"/>
    <mergeCell ref="C255:M255"/>
    <mergeCell ref="C256:M256"/>
    <mergeCell ref="A259:M259"/>
    <mergeCell ref="C274:M274"/>
    <mergeCell ref="C275:M275"/>
    <mergeCell ref="C276:M276"/>
    <mergeCell ref="A279:M279"/>
    <mergeCell ref="C280:M280"/>
    <mergeCell ref="C281:M281"/>
    <mergeCell ref="C266:M266"/>
    <mergeCell ref="A269:M269"/>
    <mergeCell ref="C270:M270"/>
    <mergeCell ref="C271:M271"/>
    <mergeCell ref="C272:M272"/>
    <mergeCell ref="C273:M273"/>
    <mergeCell ref="C290:M290"/>
    <mergeCell ref="C291:M291"/>
    <mergeCell ref="C292:M292"/>
    <mergeCell ref="C293:M293"/>
    <mergeCell ref="C294:M294"/>
    <mergeCell ref="C295:M295"/>
    <mergeCell ref="C282:M282"/>
    <mergeCell ref="C283:M283"/>
    <mergeCell ref="C284:M284"/>
    <mergeCell ref="C285:M285"/>
    <mergeCell ref="C286:M286"/>
    <mergeCell ref="A289:M289"/>
    <mergeCell ref="C304:M304"/>
    <mergeCell ref="C305:M305"/>
    <mergeCell ref="C306:M306"/>
    <mergeCell ref="A309:M309"/>
    <mergeCell ref="C310:M310"/>
    <mergeCell ref="C311:M311"/>
    <mergeCell ref="C296:M296"/>
    <mergeCell ref="A299:M299"/>
    <mergeCell ref="C300:M300"/>
    <mergeCell ref="C301:M301"/>
    <mergeCell ref="C302:M302"/>
    <mergeCell ref="C303:M303"/>
    <mergeCell ref="C320:M320"/>
    <mergeCell ref="C321:M321"/>
    <mergeCell ref="C322:M322"/>
    <mergeCell ref="C323:M323"/>
    <mergeCell ref="C324:M324"/>
    <mergeCell ref="C325:M325"/>
    <mergeCell ref="C312:M312"/>
    <mergeCell ref="C313:M313"/>
    <mergeCell ref="C314:M314"/>
    <mergeCell ref="C315:M315"/>
    <mergeCell ref="C316:M316"/>
    <mergeCell ref="A319:M319"/>
    <mergeCell ref="C335:M335"/>
    <mergeCell ref="C336:M336"/>
    <mergeCell ref="C337:M337"/>
    <mergeCell ref="A340:M340"/>
    <mergeCell ref="C341:M341"/>
    <mergeCell ref="C342:M342"/>
    <mergeCell ref="C326:M326"/>
    <mergeCell ref="A330:M330"/>
    <mergeCell ref="C331:M331"/>
    <mergeCell ref="C332:M332"/>
    <mergeCell ref="C333:M333"/>
    <mergeCell ref="C334:M334"/>
    <mergeCell ref="C351:M351"/>
    <mergeCell ref="C352:M352"/>
    <mergeCell ref="C353:M353"/>
    <mergeCell ref="C354:M354"/>
    <mergeCell ref="C355:M355"/>
    <mergeCell ref="C356:M356"/>
    <mergeCell ref="C343:M343"/>
    <mergeCell ref="C344:M344"/>
    <mergeCell ref="C345:M345"/>
    <mergeCell ref="C346:M346"/>
    <mergeCell ref="C347:M347"/>
    <mergeCell ref="A350:M350"/>
    <mergeCell ref="C365:M365"/>
    <mergeCell ref="A368:M368"/>
    <mergeCell ref="C369:M369"/>
    <mergeCell ref="C370:M370"/>
    <mergeCell ref="C371:M371"/>
    <mergeCell ref="C372:M372"/>
    <mergeCell ref="A359:M359"/>
    <mergeCell ref="C360:M360"/>
    <mergeCell ref="C361:M361"/>
    <mergeCell ref="C362:M362"/>
    <mergeCell ref="C363:M363"/>
    <mergeCell ref="C364:M364"/>
    <mergeCell ref="C381:M381"/>
    <mergeCell ref="C382:M382"/>
    <mergeCell ref="C383:M383"/>
    <mergeCell ref="A386:M386"/>
    <mergeCell ref="C387:M387"/>
    <mergeCell ref="C388:M388"/>
    <mergeCell ref="C373:M373"/>
    <mergeCell ref="C374:M374"/>
    <mergeCell ref="A377:M377"/>
    <mergeCell ref="C378:M378"/>
    <mergeCell ref="C379:M379"/>
    <mergeCell ref="C380:M380"/>
    <mergeCell ref="C397:M397"/>
    <mergeCell ref="C398:M398"/>
    <mergeCell ref="C399:M399"/>
    <mergeCell ref="C400:M400"/>
    <mergeCell ref="C401:M401"/>
    <mergeCell ref="A404:M404"/>
    <mergeCell ref="C389:M389"/>
    <mergeCell ref="C390:M390"/>
    <mergeCell ref="C391:M391"/>
    <mergeCell ref="C392:M392"/>
    <mergeCell ref="A395:M395"/>
    <mergeCell ref="C396:M396"/>
    <mergeCell ref="C405:M405"/>
    <mergeCell ref="C406:M406"/>
    <mergeCell ref="C407:M407"/>
    <mergeCell ref="C408:M408"/>
    <mergeCell ref="C409:M409"/>
    <mergeCell ref="C410:M410"/>
    <mergeCell ref="A413:M413"/>
    <mergeCell ref="C414:M414"/>
    <mergeCell ref="C415:M415"/>
    <mergeCell ref="C416:M416"/>
    <mergeCell ref="C417:M417"/>
    <mergeCell ref="C418:M418"/>
    <mergeCell ref="C419:M419"/>
    <mergeCell ref="A422:M422"/>
    <mergeCell ref="C423:M423"/>
    <mergeCell ref="C424:M424"/>
    <mergeCell ref="C425:M425"/>
    <mergeCell ref="C426:M426"/>
    <mergeCell ref="A470:E470"/>
    <mergeCell ref="A471:E471"/>
    <mergeCell ref="A473:E473"/>
    <mergeCell ref="A474:E474"/>
    <mergeCell ref="A475:E475"/>
    <mergeCell ref="A476:E476"/>
    <mergeCell ref="A472:E472"/>
    <mergeCell ref="N464:S464"/>
    <mergeCell ref="A456:M456"/>
    <mergeCell ref="C457:M457"/>
    <mergeCell ref="C458:M458"/>
    <mergeCell ref="A460:M460"/>
    <mergeCell ref="B461:M461"/>
    <mergeCell ref="B462:M462"/>
    <mergeCell ref="A466:E466"/>
    <mergeCell ref="A467:E467"/>
    <mergeCell ref="A468:E468"/>
    <mergeCell ref="A469:E469"/>
    <mergeCell ref="A506:E506"/>
    <mergeCell ref="A500:E500"/>
    <mergeCell ref="A501:E501"/>
    <mergeCell ref="A503:E503"/>
    <mergeCell ref="A507:E507"/>
    <mergeCell ref="A477:E477"/>
    <mergeCell ref="A478:E478"/>
    <mergeCell ref="A479:E479"/>
    <mergeCell ref="A480:E480"/>
    <mergeCell ref="A481:E481"/>
    <mergeCell ref="A482:E482"/>
    <mergeCell ref="A491:E491"/>
    <mergeCell ref="A511:E511"/>
    <mergeCell ref="A483:E483"/>
    <mergeCell ref="A484:E484"/>
    <mergeCell ref="A488:E488"/>
    <mergeCell ref="A497:E497"/>
    <mergeCell ref="A502:E502"/>
    <mergeCell ref="A505:E505"/>
    <mergeCell ref="A508:E508"/>
    <mergeCell ref="A509:E509"/>
    <mergeCell ref="A490:E490"/>
    <mergeCell ref="A489:E489"/>
    <mergeCell ref="A492:E492"/>
    <mergeCell ref="A493:E493"/>
    <mergeCell ref="A485:E485"/>
    <mergeCell ref="A494:E494"/>
    <mergeCell ref="A495:E495"/>
    <mergeCell ref="A496:E496"/>
    <mergeCell ref="A498:E498"/>
    <mergeCell ref="A499:E499"/>
    <mergeCell ref="A487:E487"/>
    <mergeCell ref="A486:E486"/>
    <mergeCell ref="A510:E510"/>
    <mergeCell ref="A504:E504"/>
  </mergeCells>
  <dataValidations count="7">
    <dataValidation type="list" allowBlank="1" showInputMessage="1" showErrorMessage="1" errorTitle="Subfunción no Valida!" promptTitle="Selecciona la Subfunción" sqref="B120 A494:A496 A498:A501 A506:A507 A503:A504">
      <formula1>$H$2:$H$112</formula1>
    </dataValidation>
    <dataValidation type="list" allowBlank="1" showInputMessage="1" showErrorMessage="1" errorTitle="Ente no valido!" promptTitle="Selecciona el Ente Publico" sqref="B452">
      <formula1>$K$6:$K$7</formula1>
    </dataValidation>
    <dataValidation type="list" allowBlank="1" showInputMessage="1" showErrorMessage="1" errorTitle="Subsector no valido!" promptTitle="Selecciona el Subsector" sqref="B451">
      <formula1>$K$7:$K$8</formula1>
    </dataValidation>
    <dataValidation type="list" allowBlank="1" showInputMessage="1" showErrorMessage="1" errorTitle="Sector no valido!" promptTitle="Selecciona el Sector" sqref="B450">
      <formula1>$K$4</formula1>
    </dataValidation>
    <dataValidation type="list" allowBlank="1" showInputMessage="1" showErrorMessage="1" errorTitle="Dato no valido!" promptTitle="Selecciona Financiero o No" sqref="B449">
      <formula1>$K$3</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25" right="0.25" top="0.75" bottom="0.75" header="0.3" footer="0.3"/>
  <pageSetup paperSize="9" scale="5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 sqref="B1"/>
    </sheetView>
  </sheetViews>
  <sheetFormatPr baseColWidth="10" defaultRowHeight="15"/>
  <cols>
    <col min="2" max="2" width="24.140625" bestFit="1" customWidth="1"/>
    <col min="3" max="3" width="118.85546875" customWidth="1"/>
  </cols>
  <sheetData>
    <row r="1" spans="1:3" ht="18.75">
      <c r="A1" s="182" t="s">
        <v>2161</v>
      </c>
      <c r="B1" s="183" t="s">
        <v>37</v>
      </c>
      <c r="C1" s="184" t="s">
        <v>2227</v>
      </c>
    </row>
    <row r="2" spans="1:3" ht="63">
      <c r="A2" s="185">
        <v>1</v>
      </c>
      <c r="B2" s="186" t="s">
        <v>2228</v>
      </c>
      <c r="C2" s="187" t="s">
        <v>2229</v>
      </c>
    </row>
    <row r="3" spans="1:3" ht="31.5">
      <c r="A3" s="185">
        <v>2</v>
      </c>
      <c r="B3" s="186" t="s">
        <v>2230</v>
      </c>
      <c r="C3" s="187" t="s">
        <v>2231</v>
      </c>
    </row>
    <row r="4" spans="1:3" ht="31.5">
      <c r="A4" s="185">
        <v>3</v>
      </c>
      <c r="B4" s="186" t="s">
        <v>2232</v>
      </c>
      <c r="C4" s="187" t="s">
        <v>2233</v>
      </c>
    </row>
    <row r="5" spans="1:3" ht="63">
      <c r="A5" s="185">
        <v>4</v>
      </c>
      <c r="B5" s="186" t="s">
        <v>2234</v>
      </c>
      <c r="C5" s="187" t="s">
        <v>2235</v>
      </c>
    </row>
    <row r="6" spans="1:3" ht="31.5">
      <c r="A6" s="185">
        <v>5</v>
      </c>
      <c r="B6" s="186" t="s">
        <v>2236</v>
      </c>
      <c r="C6" s="187" t="s">
        <v>2237</v>
      </c>
    </row>
    <row r="7" spans="1:3" ht="31.5">
      <c r="A7" s="185">
        <v>6</v>
      </c>
      <c r="B7" s="186" t="s">
        <v>2238</v>
      </c>
      <c r="C7" s="187" t="s">
        <v>2239</v>
      </c>
    </row>
    <row r="8" spans="1:3" ht="31.5">
      <c r="A8" s="188">
        <v>7</v>
      </c>
      <c r="B8" s="189" t="s">
        <v>2240</v>
      </c>
      <c r="C8" s="190" t="s">
        <v>2241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16" workbookViewId="0">
      <selection activeCell="B16" sqref="B16"/>
    </sheetView>
  </sheetViews>
  <sheetFormatPr baseColWidth="10" defaultRowHeight="15"/>
  <cols>
    <col min="1" max="1" width="10.140625" style="173" customWidth="1"/>
    <col min="2" max="2" width="60" style="173" bestFit="1" customWidth="1"/>
    <col min="3" max="3" width="90.140625" style="173" customWidth="1"/>
  </cols>
  <sheetData>
    <row r="1" spans="1:3">
      <c r="A1" s="161" t="s">
        <v>2161</v>
      </c>
      <c r="B1" s="161" t="s">
        <v>465</v>
      </c>
      <c r="C1" s="162" t="s">
        <v>2162</v>
      </c>
    </row>
    <row r="2" spans="1:3" ht="96">
      <c r="A2" s="163" t="s">
        <v>2163</v>
      </c>
      <c r="B2" s="164"/>
      <c r="C2" s="165"/>
    </row>
    <row r="3" spans="1:3">
      <c r="A3" s="166" t="s">
        <v>480</v>
      </c>
      <c r="B3" s="167" t="s">
        <v>2164</v>
      </c>
      <c r="C3" s="167" t="s">
        <v>2165</v>
      </c>
    </row>
    <row r="4" spans="1:3">
      <c r="A4" s="166" t="s">
        <v>2166</v>
      </c>
      <c r="B4" s="167" t="s">
        <v>2167</v>
      </c>
      <c r="C4" s="167" t="s">
        <v>2168</v>
      </c>
    </row>
    <row r="5" spans="1:3" ht="36">
      <c r="A5" s="163" t="s">
        <v>2169</v>
      </c>
      <c r="B5" s="164"/>
      <c r="C5" s="165"/>
    </row>
    <row r="6" spans="1:3" ht="36">
      <c r="A6" s="166" t="s">
        <v>475</v>
      </c>
      <c r="B6" s="167" t="s">
        <v>2170</v>
      </c>
      <c r="C6" s="167" t="s">
        <v>2171</v>
      </c>
    </row>
    <row r="7" spans="1:3">
      <c r="A7" s="166"/>
      <c r="B7" s="167"/>
      <c r="C7" s="167" t="s">
        <v>2172</v>
      </c>
    </row>
    <row r="8" spans="1:3">
      <c r="A8" s="166"/>
      <c r="B8" s="167"/>
      <c r="C8" s="167" t="s">
        <v>2173</v>
      </c>
    </row>
    <row r="9" spans="1:3">
      <c r="A9" s="166"/>
      <c r="B9" s="167"/>
      <c r="C9" s="167" t="s">
        <v>2174</v>
      </c>
    </row>
    <row r="10" spans="1:3" ht="36">
      <c r="A10" s="166" t="s">
        <v>2175</v>
      </c>
      <c r="B10" s="167" t="s">
        <v>2176</v>
      </c>
      <c r="C10" s="167" t="s">
        <v>2177</v>
      </c>
    </row>
    <row r="11" spans="1:3" ht="36">
      <c r="A11" s="166" t="s">
        <v>2178</v>
      </c>
      <c r="B11" s="167" t="s">
        <v>2179</v>
      </c>
      <c r="C11" s="167" t="s">
        <v>2180</v>
      </c>
    </row>
    <row r="12" spans="1:3">
      <c r="A12" s="166" t="s">
        <v>476</v>
      </c>
      <c r="B12" s="167" t="s">
        <v>2181</v>
      </c>
      <c r="C12" s="167" t="s">
        <v>2182</v>
      </c>
    </row>
    <row r="13" spans="1:3" ht="24">
      <c r="A13" s="166" t="s">
        <v>2183</v>
      </c>
      <c r="B13" s="167" t="s">
        <v>2184</v>
      </c>
      <c r="C13" s="167" t="s">
        <v>2185</v>
      </c>
    </row>
    <row r="14" spans="1:3">
      <c r="A14" s="166" t="s">
        <v>478</v>
      </c>
      <c r="B14" s="167" t="s">
        <v>2186</v>
      </c>
      <c r="C14" s="167" t="s">
        <v>2187</v>
      </c>
    </row>
    <row r="15" spans="1:3">
      <c r="A15" s="166" t="s">
        <v>2188</v>
      </c>
      <c r="B15" s="167" t="s">
        <v>2189</v>
      </c>
      <c r="C15" s="167" t="s">
        <v>2190</v>
      </c>
    </row>
    <row r="16" spans="1:3" ht="24">
      <c r="A16" s="166" t="s">
        <v>2191</v>
      </c>
      <c r="B16" s="167" t="s">
        <v>2192</v>
      </c>
      <c r="C16" s="167" t="s">
        <v>2193</v>
      </c>
    </row>
    <row r="17" spans="1:3" ht="36">
      <c r="A17" s="163" t="s">
        <v>2194</v>
      </c>
      <c r="B17" s="164"/>
      <c r="C17" s="165"/>
    </row>
    <row r="18" spans="1:3">
      <c r="A18" s="166" t="s">
        <v>477</v>
      </c>
      <c r="B18" s="167" t="s">
        <v>2195</v>
      </c>
      <c r="C18" s="167" t="s">
        <v>2196</v>
      </c>
    </row>
    <row r="19" spans="1:3" ht="24">
      <c r="A19" s="166" t="s">
        <v>481</v>
      </c>
      <c r="B19" s="167" t="s">
        <v>2197</v>
      </c>
      <c r="C19" s="167" t="s">
        <v>2198</v>
      </c>
    </row>
    <row r="20" spans="1:3" ht="36">
      <c r="A20" s="166" t="s">
        <v>2199</v>
      </c>
      <c r="B20" s="167" t="s">
        <v>2200</v>
      </c>
      <c r="C20" s="167" t="s">
        <v>2201</v>
      </c>
    </row>
    <row r="21" spans="1:3">
      <c r="A21" s="365" t="s">
        <v>2202</v>
      </c>
      <c r="B21" s="366"/>
      <c r="C21" s="168"/>
    </row>
    <row r="22" spans="1:3" ht="24">
      <c r="A22" s="169" t="s">
        <v>2203</v>
      </c>
      <c r="B22" s="170" t="s">
        <v>2204</v>
      </c>
      <c r="C22" s="170" t="s">
        <v>2205</v>
      </c>
    </row>
    <row r="23" spans="1:3">
      <c r="A23" s="169" t="s">
        <v>482</v>
      </c>
      <c r="B23" s="170" t="s">
        <v>2206</v>
      </c>
      <c r="C23" s="170"/>
    </row>
    <row r="24" spans="1:3" ht="24">
      <c r="A24" s="163" t="s">
        <v>2207</v>
      </c>
      <c r="B24" s="165"/>
      <c r="C24" s="168"/>
    </row>
    <row r="25" spans="1:3">
      <c r="A25" s="169" t="s">
        <v>479</v>
      </c>
      <c r="B25" s="170" t="s">
        <v>768</v>
      </c>
      <c r="C25" s="170" t="s">
        <v>2208</v>
      </c>
    </row>
    <row r="26" spans="1:3">
      <c r="A26" s="169" t="s">
        <v>2209</v>
      </c>
      <c r="B26" s="170" t="s">
        <v>2210</v>
      </c>
      <c r="C26" s="170" t="s">
        <v>2211</v>
      </c>
    </row>
    <row r="27" spans="1:3" ht="24">
      <c r="A27" s="169" t="s">
        <v>2212</v>
      </c>
      <c r="B27" s="170" t="s">
        <v>2213</v>
      </c>
      <c r="C27" s="170" t="s">
        <v>2214</v>
      </c>
    </row>
    <row r="28" spans="1:3" ht="24">
      <c r="A28" s="169" t="s">
        <v>2215</v>
      </c>
      <c r="B28" s="170" t="s">
        <v>2216</v>
      </c>
      <c r="C28" s="170" t="s">
        <v>2217</v>
      </c>
    </row>
    <row r="29" spans="1:3" ht="72">
      <c r="A29" s="163" t="s">
        <v>2218</v>
      </c>
      <c r="B29" s="164"/>
      <c r="C29" s="165"/>
    </row>
    <row r="30" spans="1:3" ht="36">
      <c r="A30" s="169" t="s">
        <v>2219</v>
      </c>
      <c r="B30" s="170" t="s">
        <v>2220</v>
      </c>
      <c r="C30" s="170" t="s">
        <v>2221</v>
      </c>
    </row>
    <row r="31" spans="1:3">
      <c r="A31" s="169" t="s">
        <v>2222</v>
      </c>
      <c r="B31" s="170" t="s">
        <v>2223</v>
      </c>
      <c r="C31" s="170"/>
    </row>
    <row r="32" spans="1:3">
      <c r="A32" s="169" t="s">
        <v>483</v>
      </c>
      <c r="B32" s="170" t="s">
        <v>2224</v>
      </c>
      <c r="C32" s="170"/>
    </row>
    <row r="33" spans="1:3">
      <c r="A33" s="169" t="s">
        <v>2225</v>
      </c>
      <c r="B33" s="170" t="s">
        <v>2226</v>
      </c>
      <c r="C33" s="170"/>
    </row>
    <row r="34" spans="1:3">
      <c r="A34" s="171"/>
      <c r="B34" s="172"/>
    </row>
    <row r="35" spans="1:3">
      <c r="A35" s="171"/>
      <c r="B35" s="172"/>
    </row>
    <row r="36" spans="1:3">
      <c r="A36" s="171"/>
      <c r="B36" s="172"/>
    </row>
    <row r="37" spans="1:3">
      <c r="A37" s="171"/>
      <c r="B37" s="172"/>
    </row>
    <row r="38" spans="1:3">
      <c r="A38" s="171"/>
      <c r="B38" s="172"/>
    </row>
    <row r="39" spans="1:3">
      <c r="A39" s="171"/>
      <c r="B39" s="172"/>
    </row>
    <row r="40" spans="1:3">
      <c r="A40" s="171"/>
      <c r="B40" s="172"/>
    </row>
    <row r="41" spans="1:3">
      <c r="A41" s="171"/>
      <c r="B41" s="172"/>
    </row>
    <row r="42" spans="1:3">
      <c r="A42" s="171"/>
      <c r="B42" s="172"/>
    </row>
    <row r="43" spans="1:3">
      <c r="A43" s="171"/>
      <c r="B43" s="172"/>
    </row>
    <row r="44" spans="1:3">
      <c r="A44" s="171"/>
      <c r="B44" s="172"/>
    </row>
    <row r="45" spans="1:3" s="173" customFormat="1">
      <c r="A45" s="171"/>
      <c r="B45" s="172"/>
    </row>
    <row r="46" spans="1:3" s="173" customFormat="1">
      <c r="A46" s="171"/>
      <c r="B46" s="172"/>
    </row>
    <row r="47" spans="1:3" s="173" customFormat="1">
      <c r="A47" s="171"/>
      <c r="B47" s="172"/>
    </row>
    <row r="48" spans="1:3" s="173" customFormat="1">
      <c r="A48" s="171"/>
      <c r="B48" s="172"/>
    </row>
    <row r="49" spans="1:2" s="173" customFormat="1">
      <c r="A49" s="171"/>
      <c r="B49" s="172"/>
    </row>
    <row r="50" spans="1:2" s="173" customFormat="1">
      <c r="A50" s="171"/>
      <c r="B50" s="172"/>
    </row>
    <row r="51" spans="1:2" s="173" customFormat="1">
      <c r="A51" s="171"/>
      <c r="B51" s="172"/>
    </row>
    <row r="52" spans="1:2" s="173" customFormat="1">
      <c r="A52" s="171"/>
      <c r="B52" s="172"/>
    </row>
    <row r="53" spans="1:2" s="173" customFormat="1">
      <c r="A53" s="171"/>
      <c r="B53" s="172"/>
    </row>
    <row r="54" spans="1:2" s="173" customFormat="1">
      <c r="A54" s="171"/>
      <c r="B54" s="172"/>
    </row>
    <row r="55" spans="1:2" s="173" customFormat="1">
      <c r="A55" s="171"/>
      <c r="B55" s="172"/>
    </row>
    <row r="56" spans="1:2" s="173" customFormat="1">
      <c r="A56" s="171"/>
      <c r="B56" s="172"/>
    </row>
    <row r="57" spans="1:2" s="173" customFormat="1">
      <c r="A57" s="171"/>
      <c r="B57" s="172"/>
    </row>
    <row r="58" spans="1:2" s="173" customFormat="1">
      <c r="A58" s="171"/>
      <c r="B58" s="172"/>
    </row>
    <row r="59" spans="1:2" s="173" customFormat="1">
      <c r="A59" s="171"/>
      <c r="B59" s="172"/>
    </row>
    <row r="60" spans="1:2" s="173" customFormat="1">
      <c r="A60" s="171"/>
      <c r="B60" s="172"/>
    </row>
    <row r="61" spans="1:2" s="173" customFormat="1">
      <c r="A61" s="171"/>
      <c r="B61" s="172"/>
    </row>
    <row r="62" spans="1:2" s="173" customFormat="1">
      <c r="A62" s="171"/>
      <c r="B62" s="172"/>
    </row>
    <row r="63" spans="1:2" s="173" customFormat="1">
      <c r="A63" s="171"/>
      <c r="B63" s="172"/>
    </row>
    <row r="64" spans="1:2" s="173" customFormat="1">
      <c r="A64" s="171"/>
      <c r="B64" s="172"/>
    </row>
    <row r="65" spans="1:2" s="173" customFormat="1">
      <c r="A65" s="171"/>
      <c r="B65" s="172"/>
    </row>
    <row r="66" spans="1:2" s="173" customFormat="1">
      <c r="A66" s="171"/>
      <c r="B66" s="172"/>
    </row>
    <row r="67" spans="1:2" s="173" customFormat="1">
      <c r="A67" s="171"/>
      <c r="B67" s="172"/>
    </row>
    <row r="68" spans="1:2" s="173" customFormat="1">
      <c r="A68" s="171"/>
      <c r="B68" s="172"/>
    </row>
    <row r="69" spans="1:2" s="173" customFormat="1">
      <c r="A69" s="171"/>
      <c r="B69" s="172"/>
    </row>
    <row r="70" spans="1:2" s="173" customFormat="1">
      <c r="A70" s="171"/>
      <c r="B70" s="172"/>
    </row>
    <row r="71" spans="1:2" s="173" customFormat="1">
      <c r="A71" s="171"/>
      <c r="B71" s="172"/>
    </row>
    <row r="72" spans="1:2" s="173" customFormat="1">
      <c r="A72" s="171"/>
      <c r="B72" s="172"/>
    </row>
    <row r="73" spans="1:2" s="173" customFormat="1">
      <c r="A73" s="171"/>
      <c r="B73" s="172"/>
    </row>
    <row r="74" spans="1:2" s="173" customFormat="1">
      <c r="A74" s="171"/>
      <c r="B74" s="172"/>
    </row>
    <row r="75" spans="1:2" s="173" customFormat="1">
      <c r="A75" s="171"/>
      <c r="B75" s="172"/>
    </row>
    <row r="76" spans="1:2" s="173" customFormat="1">
      <c r="A76" s="171"/>
      <c r="B76" s="172"/>
    </row>
    <row r="77" spans="1:2" s="173" customFormat="1">
      <c r="A77" s="171"/>
      <c r="B77" s="172"/>
    </row>
    <row r="78" spans="1:2" s="173" customFormat="1">
      <c r="A78" s="171"/>
      <c r="B78" s="172"/>
    </row>
    <row r="79" spans="1:2" s="173" customFormat="1">
      <c r="A79" s="171"/>
      <c r="B79" s="172"/>
    </row>
    <row r="80" spans="1:2" s="173" customFormat="1">
      <c r="A80" s="171"/>
      <c r="B80" s="172"/>
    </row>
    <row r="81" spans="1:2" s="173" customFormat="1">
      <c r="A81" s="171"/>
      <c r="B81" s="172"/>
    </row>
    <row r="82" spans="1:2" s="173" customFormat="1">
      <c r="A82" s="171"/>
      <c r="B82" s="172"/>
    </row>
    <row r="83" spans="1:2" s="173" customFormat="1">
      <c r="A83" s="171"/>
      <c r="B83" s="172"/>
    </row>
    <row r="84" spans="1:2" s="173" customFormat="1">
      <c r="A84" s="171"/>
      <c r="B84" s="172"/>
    </row>
    <row r="85" spans="1:2" s="173" customFormat="1">
      <c r="A85" s="171"/>
      <c r="B85" s="172"/>
    </row>
    <row r="86" spans="1:2" s="173" customFormat="1">
      <c r="A86" s="171"/>
      <c r="B86" s="172"/>
    </row>
    <row r="87" spans="1:2" s="173" customFormat="1">
      <c r="A87" s="171"/>
      <c r="B87" s="172"/>
    </row>
    <row r="88" spans="1:2" s="173" customFormat="1">
      <c r="A88" s="171"/>
      <c r="B88" s="172"/>
    </row>
    <row r="89" spans="1:2" s="173" customFormat="1">
      <c r="A89" s="171"/>
      <c r="B89" s="172"/>
    </row>
    <row r="90" spans="1:2" s="173" customFormat="1">
      <c r="A90" s="171"/>
      <c r="B90" s="172"/>
    </row>
    <row r="91" spans="1:2" s="173" customFormat="1">
      <c r="A91" s="171"/>
      <c r="B91" s="172"/>
    </row>
    <row r="92" spans="1:2" s="173" customFormat="1">
      <c r="A92" s="171"/>
      <c r="B92" s="172"/>
    </row>
    <row r="93" spans="1:2" s="173" customFormat="1">
      <c r="A93" s="171"/>
      <c r="B93" s="172"/>
    </row>
    <row r="94" spans="1:2" s="173" customFormat="1">
      <c r="A94" s="171"/>
      <c r="B94" s="172"/>
    </row>
    <row r="95" spans="1:2" s="173" customFormat="1">
      <c r="A95" s="171"/>
      <c r="B95" s="172"/>
    </row>
    <row r="96" spans="1:2" s="173" customFormat="1">
      <c r="A96" s="171"/>
      <c r="B96" s="172"/>
    </row>
    <row r="97" spans="1:2" s="173" customFormat="1">
      <c r="A97" s="171"/>
      <c r="B97" s="172"/>
    </row>
    <row r="99" spans="1:2" s="173" customFormat="1">
      <c r="B99" s="174"/>
    </row>
    <row r="100" spans="1:2" s="173" customFormat="1" ht="15.75" thickBot="1"/>
    <row r="101" spans="1:2" s="173" customFormat="1" ht="15.75" thickBot="1">
      <c r="B101" s="175"/>
    </row>
    <row r="102" spans="1:2" s="173" customFormat="1" ht="15.75" thickBot="1">
      <c r="A102" s="176"/>
      <c r="B102" s="177"/>
    </row>
    <row r="103" spans="1:2" s="173" customFormat="1">
      <c r="A103" s="178"/>
      <c r="B103" s="179"/>
    </row>
    <row r="104" spans="1:2" s="173" customFormat="1" ht="36" customHeight="1">
      <c r="A104" s="178"/>
      <c r="B104" s="180"/>
    </row>
    <row r="105" spans="1:2" s="173" customFormat="1">
      <c r="A105" s="178" t="s">
        <v>480</v>
      </c>
      <c r="B105" s="180" t="s">
        <v>2164</v>
      </c>
    </row>
    <row r="106" spans="1:2" s="173" customFormat="1">
      <c r="A106" s="178" t="s">
        <v>2166</v>
      </c>
      <c r="B106" s="180" t="s">
        <v>2167</v>
      </c>
    </row>
    <row r="107" spans="1:2" s="173" customFormat="1" ht="24" customHeight="1">
      <c r="A107" s="178"/>
      <c r="B107" s="180"/>
    </row>
    <row r="108" spans="1:2" s="173" customFormat="1">
      <c r="A108" s="367" t="s">
        <v>475</v>
      </c>
      <c r="B108" s="368" t="s">
        <v>2170</v>
      </c>
    </row>
    <row r="109" spans="1:2" s="173" customFormat="1">
      <c r="A109" s="367"/>
      <c r="B109" s="368"/>
    </row>
    <row r="110" spans="1:2" s="173" customFormat="1">
      <c r="A110" s="367"/>
      <c r="B110" s="368"/>
    </row>
    <row r="111" spans="1:2" s="173" customFormat="1">
      <c r="A111" s="367"/>
      <c r="B111" s="368"/>
    </row>
    <row r="112" spans="1:2" s="173" customFormat="1">
      <c r="A112" s="178" t="s">
        <v>2175</v>
      </c>
      <c r="B112" s="180" t="s">
        <v>2176</v>
      </c>
    </row>
    <row r="113" spans="1:2" s="173" customFormat="1">
      <c r="A113" s="178" t="s">
        <v>2178</v>
      </c>
      <c r="B113" s="180" t="s">
        <v>2179</v>
      </c>
    </row>
    <row r="114" spans="1:2" s="173" customFormat="1">
      <c r="A114" s="178" t="s">
        <v>476</v>
      </c>
      <c r="B114" s="180" t="s">
        <v>2181</v>
      </c>
    </row>
    <row r="115" spans="1:2" s="173" customFormat="1" ht="15.75" thickBot="1">
      <c r="A115" s="176" t="s">
        <v>2183</v>
      </c>
      <c r="B115" s="181" t="s">
        <v>2184</v>
      </c>
    </row>
    <row r="116" spans="1:2" s="173" customFormat="1" ht="15.75" thickBot="1"/>
    <row r="117" spans="1:2" s="173" customFormat="1" ht="15.75" thickBot="1">
      <c r="B117" s="175"/>
    </row>
    <row r="118" spans="1:2" s="173" customFormat="1" ht="15.75" thickBot="1">
      <c r="A118" s="176"/>
      <c r="B118" s="177"/>
    </row>
    <row r="119" spans="1:2" s="173" customFormat="1">
      <c r="A119" s="178"/>
      <c r="B119" s="180"/>
    </row>
    <row r="120" spans="1:2" s="173" customFormat="1">
      <c r="A120" s="178" t="s">
        <v>478</v>
      </c>
      <c r="B120" s="180" t="s">
        <v>2186</v>
      </c>
    </row>
    <row r="121" spans="1:2" s="173" customFormat="1">
      <c r="A121" s="178" t="s">
        <v>2188</v>
      </c>
      <c r="B121" s="180" t="s">
        <v>2189</v>
      </c>
    </row>
    <row r="122" spans="1:2" s="173" customFormat="1">
      <c r="A122" s="178" t="s">
        <v>2191</v>
      </c>
      <c r="B122" s="180" t="s">
        <v>2192</v>
      </c>
    </row>
    <row r="123" spans="1:2" s="173" customFormat="1" ht="15" customHeight="1">
      <c r="A123" s="178"/>
      <c r="B123" s="180"/>
    </row>
    <row r="124" spans="1:2" s="173" customFormat="1">
      <c r="A124" s="178" t="s">
        <v>477</v>
      </c>
      <c r="B124" s="180" t="s">
        <v>2195</v>
      </c>
    </row>
    <row r="125" spans="1:2" s="173" customFormat="1">
      <c r="A125" s="178" t="s">
        <v>481</v>
      </c>
      <c r="B125" s="180" t="s">
        <v>2197</v>
      </c>
    </row>
    <row r="126" spans="1:2" s="173" customFormat="1">
      <c r="A126" s="178" t="s">
        <v>2199</v>
      </c>
      <c r="B126" s="180" t="s">
        <v>2200</v>
      </c>
    </row>
    <row r="127" spans="1:2" s="173" customFormat="1" ht="15" customHeight="1">
      <c r="A127" s="178"/>
      <c r="B127" s="180"/>
    </row>
    <row r="128" spans="1:2" s="173" customFormat="1">
      <c r="A128" s="178" t="s">
        <v>2203</v>
      </c>
      <c r="B128" s="180" t="s">
        <v>2204</v>
      </c>
    </row>
    <row r="129" spans="1:2" s="173" customFormat="1">
      <c r="A129" s="178" t="s">
        <v>482</v>
      </c>
      <c r="B129" s="180" t="s">
        <v>2206</v>
      </c>
    </row>
    <row r="130" spans="1:2" s="173" customFormat="1">
      <c r="A130" s="178"/>
      <c r="B130" s="180"/>
    </row>
    <row r="131" spans="1:2" s="173" customFormat="1">
      <c r="A131" s="178" t="s">
        <v>479</v>
      </c>
      <c r="B131" s="180" t="s">
        <v>768</v>
      </c>
    </row>
    <row r="132" spans="1:2" s="173" customFormat="1">
      <c r="A132" s="178" t="s">
        <v>2209</v>
      </c>
      <c r="B132" s="180" t="s">
        <v>2210</v>
      </c>
    </row>
    <row r="133" spans="1:2" s="173" customFormat="1">
      <c r="A133" s="178" t="s">
        <v>2212</v>
      </c>
      <c r="B133" s="180" t="s">
        <v>2213</v>
      </c>
    </row>
    <row r="134" spans="1:2" s="173" customFormat="1">
      <c r="A134" s="178" t="s">
        <v>2215</v>
      </c>
      <c r="B134" s="180" t="s">
        <v>2216</v>
      </c>
    </row>
    <row r="135" spans="1:2" s="173" customFormat="1" ht="24" customHeight="1">
      <c r="A135" s="178"/>
      <c r="B135" s="180"/>
    </row>
    <row r="136" spans="1:2" s="173" customFormat="1">
      <c r="A136" s="178" t="s">
        <v>2219</v>
      </c>
      <c r="B136" s="180" t="s">
        <v>2220</v>
      </c>
    </row>
    <row r="137" spans="1:2" s="173" customFormat="1" ht="24" customHeight="1">
      <c r="A137" s="178" t="s">
        <v>2222</v>
      </c>
      <c r="B137" s="180"/>
    </row>
    <row r="138" spans="1:2" s="173" customFormat="1" ht="24" customHeight="1">
      <c r="A138" s="178" t="s">
        <v>483</v>
      </c>
      <c r="B138" s="180"/>
    </row>
    <row r="139" spans="1:2" s="173" customFormat="1" ht="15.75" thickBot="1">
      <c r="A139" s="176" t="s">
        <v>2225</v>
      </c>
      <c r="B139" s="181"/>
    </row>
  </sheetData>
  <mergeCells count="3">
    <mergeCell ref="A21:B21"/>
    <mergeCell ref="A108:A111"/>
    <mergeCell ref="B108:B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 activePane="bottomLeft" state="frozen"/>
      <selection pane="bottomLeft" activeCell="G7" sqref="G7"/>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369" t="s">
        <v>1773</v>
      </c>
      <c r="B1" s="370"/>
      <c r="C1" s="370"/>
      <c r="D1" s="370"/>
      <c r="E1" s="370"/>
      <c r="F1" s="370"/>
      <c r="G1" s="371"/>
    </row>
    <row r="2" spans="1:7" ht="30" customHeight="1">
      <c r="A2" s="78" t="s">
        <v>461</v>
      </c>
      <c r="B2" s="78" t="s">
        <v>463</v>
      </c>
      <c r="C2" s="78" t="s">
        <v>464</v>
      </c>
      <c r="D2" s="78" t="s">
        <v>1772</v>
      </c>
      <c r="E2" s="78" t="s">
        <v>488</v>
      </c>
      <c r="F2" s="78" t="s">
        <v>1774</v>
      </c>
      <c r="G2" s="78" t="s">
        <v>0</v>
      </c>
    </row>
    <row r="3" spans="1:7" ht="90">
      <c r="A3" s="79">
        <f>+D3</f>
        <v>1</v>
      </c>
      <c r="B3" s="80"/>
      <c r="C3" s="80"/>
      <c r="D3" s="81">
        <v>1</v>
      </c>
      <c r="E3" s="80" t="s">
        <v>26</v>
      </c>
      <c r="F3" s="82">
        <f t="shared" ref="F3:F34" si="0">LEN(D3)</f>
        <v>1</v>
      </c>
      <c r="G3" s="83" t="s">
        <v>1775</v>
      </c>
    </row>
    <row r="4" spans="1:7" ht="45">
      <c r="A4" s="84"/>
      <c r="B4" s="85">
        <f>+D4</f>
        <v>1.1000000000000001</v>
      </c>
      <c r="C4" s="85"/>
      <c r="D4" s="86">
        <v>1.1000000000000001</v>
      </c>
      <c r="E4" s="86" t="s">
        <v>1</v>
      </c>
      <c r="F4" s="87">
        <f t="shared" si="0"/>
        <v>3</v>
      </c>
      <c r="G4" s="88" t="s">
        <v>1776</v>
      </c>
    </row>
    <row r="5" spans="1:7" ht="60">
      <c r="A5" s="89"/>
      <c r="B5" s="90"/>
      <c r="C5" s="90" t="str">
        <f>+D5</f>
        <v>1.1.1</v>
      </c>
      <c r="D5" s="91" t="s">
        <v>1547</v>
      </c>
      <c r="E5" s="91" t="s">
        <v>1548</v>
      </c>
      <c r="F5" s="92">
        <f t="shared" si="0"/>
        <v>5</v>
      </c>
      <c r="G5" s="93" t="s">
        <v>1777</v>
      </c>
    </row>
    <row r="6" spans="1:7">
      <c r="A6" s="89"/>
      <c r="B6" s="90"/>
      <c r="C6" s="90" t="str">
        <f t="shared" ref="C6" si="1">+D6</f>
        <v>1.1.2</v>
      </c>
      <c r="D6" s="91" t="s">
        <v>1549</v>
      </c>
      <c r="E6" s="91" t="s">
        <v>1550</v>
      </c>
      <c r="F6" s="92">
        <f t="shared" si="0"/>
        <v>5</v>
      </c>
      <c r="G6" s="93" t="s">
        <v>1778</v>
      </c>
    </row>
    <row r="7" spans="1:7" ht="180">
      <c r="A7" s="84"/>
      <c r="B7" s="85">
        <f>+D7</f>
        <v>1.2</v>
      </c>
      <c r="C7" s="85"/>
      <c r="D7" s="86">
        <v>1.2</v>
      </c>
      <c r="E7" s="86" t="s">
        <v>2</v>
      </c>
      <c r="F7" s="87">
        <f t="shared" si="0"/>
        <v>3</v>
      </c>
      <c r="G7" s="88" t="s">
        <v>1779</v>
      </c>
    </row>
    <row r="8" spans="1:7" ht="45">
      <c r="A8" s="89"/>
      <c r="B8" s="90"/>
      <c r="C8" s="90" t="str">
        <f t="shared" ref="C8:C11" si="2">+D8</f>
        <v>1.2.1</v>
      </c>
      <c r="D8" s="91" t="s">
        <v>1551</v>
      </c>
      <c r="E8" s="91" t="s">
        <v>1552</v>
      </c>
      <c r="F8" s="92">
        <f t="shared" si="0"/>
        <v>5</v>
      </c>
      <c r="G8" s="93" t="s">
        <v>1780</v>
      </c>
    </row>
    <row r="9" spans="1:7" ht="30">
      <c r="A9" s="89"/>
      <c r="B9" s="90"/>
      <c r="C9" s="90" t="str">
        <f t="shared" si="2"/>
        <v>1.2.2</v>
      </c>
      <c r="D9" s="91" t="s">
        <v>1553</v>
      </c>
      <c r="E9" s="91" t="s">
        <v>1554</v>
      </c>
      <c r="F9" s="92">
        <f t="shared" si="0"/>
        <v>5</v>
      </c>
      <c r="G9" s="93" t="s">
        <v>1781</v>
      </c>
    </row>
    <row r="10" spans="1:7" ht="75">
      <c r="A10" s="89"/>
      <c r="B10" s="90"/>
      <c r="C10" s="90" t="str">
        <f t="shared" si="2"/>
        <v>1.2.3</v>
      </c>
      <c r="D10" s="91" t="s">
        <v>1555</v>
      </c>
      <c r="E10" s="91" t="s">
        <v>1556</v>
      </c>
      <c r="F10" s="92">
        <f t="shared" si="0"/>
        <v>5</v>
      </c>
      <c r="G10" s="93" t="s">
        <v>1782</v>
      </c>
    </row>
    <row r="11" spans="1:7" ht="75">
      <c r="A11" s="89"/>
      <c r="B11" s="90"/>
      <c r="C11" s="90" t="str">
        <f t="shared" si="2"/>
        <v>1.2.4</v>
      </c>
      <c r="D11" s="91" t="s">
        <v>1557</v>
      </c>
      <c r="E11" s="91" t="s">
        <v>1558</v>
      </c>
      <c r="F11" s="92">
        <f t="shared" si="0"/>
        <v>5</v>
      </c>
      <c r="G11" s="93" t="s">
        <v>1783</v>
      </c>
    </row>
    <row r="12" spans="1:7" ht="30">
      <c r="A12" s="84"/>
      <c r="B12" s="85">
        <f>+D12</f>
        <v>1.3</v>
      </c>
      <c r="C12" s="85"/>
      <c r="D12" s="86">
        <v>1.3</v>
      </c>
      <c r="E12" s="86" t="s">
        <v>3</v>
      </c>
      <c r="F12" s="87">
        <f t="shared" si="0"/>
        <v>3</v>
      </c>
      <c r="G12" s="88" t="s">
        <v>1784</v>
      </c>
    </row>
    <row r="13" spans="1:7" ht="30">
      <c r="A13" s="89"/>
      <c r="B13" s="90"/>
      <c r="C13" s="90" t="str">
        <f t="shared" ref="C13:C21" si="3">+D13</f>
        <v>1.3.1</v>
      </c>
      <c r="D13" s="91" t="s">
        <v>1559</v>
      </c>
      <c r="E13" s="91" t="s">
        <v>1560</v>
      </c>
      <c r="F13" s="92">
        <f t="shared" si="0"/>
        <v>5</v>
      </c>
      <c r="G13" s="93" t="s">
        <v>1785</v>
      </c>
    </row>
    <row r="14" spans="1:7" ht="30">
      <c r="A14" s="89"/>
      <c r="B14" s="90"/>
      <c r="C14" s="90" t="str">
        <f t="shared" si="3"/>
        <v>1.3.2</v>
      </c>
      <c r="D14" s="91" t="s">
        <v>1561</v>
      </c>
      <c r="E14" s="91" t="s">
        <v>1562</v>
      </c>
      <c r="F14" s="92">
        <f t="shared" si="0"/>
        <v>5</v>
      </c>
      <c r="G14" s="93" t="s">
        <v>1786</v>
      </c>
    </row>
    <row r="15" spans="1:7" ht="30">
      <c r="A15" s="89"/>
      <c r="B15" s="90"/>
      <c r="C15" s="90" t="str">
        <f t="shared" si="3"/>
        <v>1.3.3</v>
      </c>
      <c r="D15" s="91" t="s">
        <v>1563</v>
      </c>
      <c r="E15" s="91" t="s">
        <v>1564</v>
      </c>
      <c r="F15" s="92">
        <f t="shared" si="0"/>
        <v>5</v>
      </c>
      <c r="G15" s="93" t="s">
        <v>1787</v>
      </c>
    </row>
    <row r="16" spans="1:7">
      <c r="A16" s="89"/>
      <c r="B16" s="90"/>
      <c r="C16" s="90" t="str">
        <f t="shared" si="3"/>
        <v>1.3.4</v>
      </c>
      <c r="D16" s="91" t="s">
        <v>1565</v>
      </c>
      <c r="E16" s="91" t="s">
        <v>1566</v>
      </c>
      <c r="F16" s="92">
        <f t="shared" si="0"/>
        <v>5</v>
      </c>
      <c r="G16" s="93" t="s">
        <v>1788</v>
      </c>
    </row>
    <row r="17" spans="1:7" ht="45">
      <c r="A17" s="89"/>
      <c r="B17" s="90"/>
      <c r="C17" s="90" t="str">
        <f t="shared" si="3"/>
        <v>1.3.5</v>
      </c>
      <c r="D17" s="91" t="s">
        <v>1567</v>
      </c>
      <c r="E17" s="91" t="s">
        <v>1568</v>
      </c>
      <c r="F17" s="92">
        <f t="shared" si="0"/>
        <v>5</v>
      </c>
      <c r="G17" s="93" t="s">
        <v>1789</v>
      </c>
    </row>
    <row r="18" spans="1:7" ht="45">
      <c r="A18" s="89"/>
      <c r="B18" s="90"/>
      <c r="C18" s="90" t="str">
        <f t="shared" si="3"/>
        <v>1.3.6</v>
      </c>
      <c r="D18" s="91" t="s">
        <v>1569</v>
      </c>
      <c r="E18" s="91" t="s">
        <v>1570</v>
      </c>
      <c r="F18" s="92">
        <f t="shared" si="0"/>
        <v>5</v>
      </c>
      <c r="G18" s="93" t="s">
        <v>1790</v>
      </c>
    </row>
    <row r="19" spans="1:7" ht="30">
      <c r="A19" s="89"/>
      <c r="B19" s="90"/>
      <c r="C19" s="90" t="str">
        <f t="shared" si="3"/>
        <v>1.3.7</v>
      </c>
      <c r="D19" s="91" t="s">
        <v>1571</v>
      </c>
      <c r="E19" s="91" t="s">
        <v>1572</v>
      </c>
      <c r="F19" s="92">
        <f t="shared" si="0"/>
        <v>5</v>
      </c>
      <c r="G19" s="93" t="s">
        <v>1791</v>
      </c>
    </row>
    <row r="20" spans="1:7" ht="30">
      <c r="A20" s="89"/>
      <c r="B20" s="90"/>
      <c r="C20" s="90" t="str">
        <f t="shared" si="3"/>
        <v>1.3.8</v>
      </c>
      <c r="D20" s="91" t="s">
        <v>1573</v>
      </c>
      <c r="E20" s="91" t="s">
        <v>1574</v>
      </c>
      <c r="F20" s="92">
        <f t="shared" si="0"/>
        <v>5</v>
      </c>
      <c r="G20" s="93" t="s">
        <v>1792</v>
      </c>
    </row>
    <row r="21" spans="1:7" ht="45">
      <c r="A21" s="89"/>
      <c r="B21" s="90"/>
      <c r="C21" s="90" t="str">
        <f t="shared" si="3"/>
        <v>1.3.9</v>
      </c>
      <c r="D21" s="91" t="s">
        <v>1575</v>
      </c>
      <c r="E21" s="91" t="s">
        <v>1576</v>
      </c>
      <c r="F21" s="92">
        <f t="shared" si="0"/>
        <v>5</v>
      </c>
      <c r="G21" s="93" t="s">
        <v>1793</v>
      </c>
    </row>
    <row r="22" spans="1:7" ht="45">
      <c r="A22" s="84"/>
      <c r="B22" s="85">
        <f>+D22</f>
        <v>1.4</v>
      </c>
      <c r="C22" s="85"/>
      <c r="D22" s="86">
        <v>1.4</v>
      </c>
      <c r="E22" s="86" t="s">
        <v>4</v>
      </c>
      <c r="F22" s="87">
        <f t="shared" si="0"/>
        <v>3</v>
      </c>
      <c r="G22" s="88" t="s">
        <v>1794</v>
      </c>
    </row>
    <row r="23" spans="1:7" ht="45">
      <c r="A23" s="89"/>
      <c r="B23" s="90"/>
      <c r="C23" s="90" t="str">
        <f>+D23</f>
        <v>1.4.1</v>
      </c>
      <c r="D23" s="91" t="s">
        <v>1577</v>
      </c>
      <c r="E23" s="91" t="s">
        <v>1578</v>
      </c>
      <c r="F23" s="92">
        <f t="shared" si="0"/>
        <v>5</v>
      </c>
      <c r="G23" s="93" t="s">
        <v>1795</v>
      </c>
    </row>
    <row r="24" spans="1:7" ht="30">
      <c r="A24" s="84"/>
      <c r="B24" s="85">
        <f>+D24</f>
        <v>1.5</v>
      </c>
      <c r="C24" s="85"/>
      <c r="D24" s="86">
        <v>1.5</v>
      </c>
      <c r="E24" s="86" t="s">
        <v>5</v>
      </c>
      <c r="F24" s="87">
        <f t="shared" si="0"/>
        <v>3</v>
      </c>
      <c r="G24" s="88" t="s">
        <v>1796</v>
      </c>
    </row>
    <row r="25" spans="1:7" ht="75">
      <c r="A25" s="89"/>
      <c r="B25" s="90"/>
      <c r="C25" s="90" t="str">
        <f t="shared" ref="C25:C26" si="4">+D25</f>
        <v>1.5.1</v>
      </c>
      <c r="D25" s="91" t="s">
        <v>1579</v>
      </c>
      <c r="E25" s="91" t="s">
        <v>1580</v>
      </c>
      <c r="F25" s="92">
        <f t="shared" si="0"/>
        <v>5</v>
      </c>
      <c r="G25" s="93" t="s">
        <v>1797</v>
      </c>
    </row>
    <row r="26" spans="1:7" ht="90">
      <c r="A26" s="89"/>
      <c r="B26" s="90"/>
      <c r="C26" s="90" t="str">
        <f t="shared" si="4"/>
        <v>1.5.2</v>
      </c>
      <c r="D26" s="91" t="s">
        <v>1581</v>
      </c>
      <c r="E26" s="91" t="s">
        <v>1582</v>
      </c>
      <c r="F26" s="92">
        <f t="shared" si="0"/>
        <v>5</v>
      </c>
      <c r="G26" s="93" t="s">
        <v>1798</v>
      </c>
    </row>
    <row r="27" spans="1:7" ht="45">
      <c r="A27" s="84"/>
      <c r="B27" s="85">
        <f>+D27</f>
        <v>1.6</v>
      </c>
      <c r="C27" s="85"/>
      <c r="D27" s="86">
        <v>1.6</v>
      </c>
      <c r="E27" s="86" t="s">
        <v>1583</v>
      </c>
      <c r="F27" s="87">
        <f t="shared" si="0"/>
        <v>3</v>
      </c>
      <c r="G27" s="88" t="s">
        <v>1799</v>
      </c>
    </row>
    <row r="28" spans="1:7" ht="30">
      <c r="A28" s="89"/>
      <c r="B28" s="90"/>
      <c r="C28" s="90" t="str">
        <f t="shared" ref="C28:C30" si="5">+D28</f>
        <v>1.6.1</v>
      </c>
      <c r="D28" s="91" t="s">
        <v>1584</v>
      </c>
      <c r="E28" s="91" t="s">
        <v>1585</v>
      </c>
      <c r="F28" s="92">
        <f t="shared" si="0"/>
        <v>5</v>
      </c>
      <c r="G28" s="93" t="s">
        <v>1800</v>
      </c>
    </row>
    <row r="29" spans="1:7">
      <c r="A29" s="89"/>
      <c r="B29" s="90"/>
      <c r="C29" s="90" t="str">
        <f t="shared" si="5"/>
        <v>1.6.2</v>
      </c>
      <c r="D29" s="91" t="s">
        <v>1586</v>
      </c>
      <c r="E29" s="91" t="s">
        <v>1587</v>
      </c>
      <c r="F29" s="92">
        <f t="shared" si="0"/>
        <v>5</v>
      </c>
      <c r="G29" s="93" t="s">
        <v>1801</v>
      </c>
    </row>
    <row r="30" spans="1:7" ht="30">
      <c r="A30" s="89"/>
      <c r="B30" s="90"/>
      <c r="C30" s="90" t="str">
        <f t="shared" si="5"/>
        <v>1.6.3</v>
      </c>
      <c r="D30" s="91" t="s">
        <v>1588</v>
      </c>
      <c r="E30" s="91" t="s">
        <v>1589</v>
      </c>
      <c r="F30" s="92">
        <f t="shared" si="0"/>
        <v>5</v>
      </c>
      <c r="G30" s="93" t="s">
        <v>1802</v>
      </c>
    </row>
    <row r="31" spans="1:7" ht="105">
      <c r="A31" s="84"/>
      <c r="B31" s="85">
        <f>+D31</f>
        <v>1.7</v>
      </c>
      <c r="C31" s="85"/>
      <c r="D31" s="86">
        <v>1.7</v>
      </c>
      <c r="E31" s="86" t="s">
        <v>1590</v>
      </c>
      <c r="F31" s="87">
        <f t="shared" si="0"/>
        <v>3</v>
      </c>
      <c r="G31" s="88" t="s">
        <v>1916</v>
      </c>
    </row>
    <row r="32" spans="1:7" ht="45">
      <c r="A32" s="89"/>
      <c r="B32" s="90"/>
      <c r="C32" s="90" t="str">
        <f t="shared" ref="C32:C35" si="6">+D32</f>
        <v>1.7.1</v>
      </c>
      <c r="D32" s="91" t="s">
        <v>1591</v>
      </c>
      <c r="E32" s="91" t="s">
        <v>1592</v>
      </c>
      <c r="F32" s="92">
        <f t="shared" si="0"/>
        <v>5</v>
      </c>
      <c r="G32" s="93" t="s">
        <v>1803</v>
      </c>
    </row>
    <row r="33" spans="1:7" ht="45">
      <c r="A33" s="89"/>
      <c r="B33" s="90"/>
      <c r="C33" s="90" t="str">
        <f t="shared" si="6"/>
        <v>1.7.2</v>
      </c>
      <c r="D33" s="91" t="s">
        <v>1593</v>
      </c>
      <c r="E33" s="91" t="s">
        <v>1594</v>
      </c>
      <c r="F33" s="92">
        <f t="shared" si="0"/>
        <v>5</v>
      </c>
      <c r="G33" s="93" t="s">
        <v>1804</v>
      </c>
    </row>
    <row r="34" spans="1:7" ht="30">
      <c r="A34" s="89"/>
      <c r="B34" s="90"/>
      <c r="C34" s="90" t="str">
        <f t="shared" si="6"/>
        <v>1.7.3</v>
      </c>
      <c r="D34" s="91" t="s">
        <v>1595</v>
      </c>
      <c r="E34" s="91" t="s">
        <v>1596</v>
      </c>
      <c r="F34" s="92">
        <f t="shared" si="0"/>
        <v>5</v>
      </c>
      <c r="G34" s="93" t="s">
        <v>1805</v>
      </c>
    </row>
    <row r="35" spans="1:7" ht="30">
      <c r="A35" s="89"/>
      <c r="B35" s="90"/>
      <c r="C35" s="90" t="str">
        <f t="shared" si="6"/>
        <v>1.7.4</v>
      </c>
      <c r="D35" s="91" t="s">
        <v>1597</v>
      </c>
      <c r="E35" s="91" t="s">
        <v>1598</v>
      </c>
      <c r="F35" s="92">
        <f t="shared" ref="F35:F66" si="7">LEN(D35)</f>
        <v>5</v>
      </c>
      <c r="G35" s="93" t="s">
        <v>1806</v>
      </c>
    </row>
    <row r="36" spans="1:7" ht="105">
      <c r="A36" s="84"/>
      <c r="B36" s="85">
        <f>+D36</f>
        <v>1.8</v>
      </c>
      <c r="C36" s="85"/>
      <c r="D36" s="86">
        <v>1.8</v>
      </c>
      <c r="E36" s="86" t="s">
        <v>6</v>
      </c>
      <c r="F36" s="87">
        <f t="shared" si="7"/>
        <v>3</v>
      </c>
      <c r="G36" s="88" t="s">
        <v>1807</v>
      </c>
    </row>
    <row r="37" spans="1:7" ht="75">
      <c r="A37" s="89"/>
      <c r="B37" s="90"/>
      <c r="C37" s="90" t="str">
        <f t="shared" ref="C37:C41" si="8">+D37</f>
        <v>1.8.1</v>
      </c>
      <c r="D37" s="91" t="s">
        <v>1599</v>
      </c>
      <c r="E37" s="91" t="s">
        <v>1600</v>
      </c>
      <c r="F37" s="92">
        <f t="shared" si="7"/>
        <v>5</v>
      </c>
      <c r="G37" s="93" t="s">
        <v>1808</v>
      </c>
    </row>
    <row r="38" spans="1:7" ht="30">
      <c r="A38" s="89"/>
      <c r="B38" s="90"/>
      <c r="C38" s="90" t="str">
        <f t="shared" si="8"/>
        <v>1.8.2</v>
      </c>
      <c r="D38" s="91" t="s">
        <v>1601</v>
      </c>
      <c r="E38" s="91" t="s">
        <v>1602</v>
      </c>
      <c r="F38" s="92">
        <f t="shared" si="7"/>
        <v>5</v>
      </c>
      <c r="G38" s="93" t="s">
        <v>1809</v>
      </c>
    </row>
    <row r="39" spans="1:7" ht="45">
      <c r="A39" s="89"/>
      <c r="B39" s="90"/>
      <c r="C39" s="90" t="str">
        <f t="shared" si="8"/>
        <v>1.8.3</v>
      </c>
      <c r="D39" s="91" t="s">
        <v>1603</v>
      </c>
      <c r="E39" s="91" t="s">
        <v>1604</v>
      </c>
      <c r="F39" s="92">
        <f t="shared" si="7"/>
        <v>5</v>
      </c>
      <c r="G39" s="93" t="s">
        <v>1810</v>
      </c>
    </row>
    <row r="40" spans="1:7" ht="45">
      <c r="A40" s="89"/>
      <c r="B40" s="90"/>
      <c r="C40" s="90" t="str">
        <f t="shared" si="8"/>
        <v>1.8.4</v>
      </c>
      <c r="D40" s="91" t="s">
        <v>1605</v>
      </c>
      <c r="E40" s="91" t="s">
        <v>1606</v>
      </c>
      <c r="F40" s="92">
        <f t="shared" si="7"/>
        <v>5</v>
      </c>
      <c r="G40" s="93" t="s">
        <v>1811</v>
      </c>
    </row>
    <row r="41" spans="1:7" ht="30">
      <c r="A41" s="89"/>
      <c r="B41" s="90"/>
      <c r="C41" s="90" t="str">
        <f t="shared" si="8"/>
        <v>1.8.5</v>
      </c>
      <c r="D41" s="91" t="s">
        <v>1607</v>
      </c>
      <c r="E41" s="91" t="s">
        <v>1576</v>
      </c>
      <c r="F41" s="92">
        <f t="shared" si="7"/>
        <v>5</v>
      </c>
      <c r="G41" s="93" t="s">
        <v>1812</v>
      </c>
    </row>
    <row r="42" spans="1:7" ht="75">
      <c r="A42" s="79">
        <f>+D42</f>
        <v>2</v>
      </c>
      <c r="B42" s="80"/>
      <c r="C42" s="80"/>
      <c r="D42" s="81">
        <v>2</v>
      </c>
      <c r="E42" s="80" t="s">
        <v>27</v>
      </c>
      <c r="F42" s="82">
        <f t="shared" si="7"/>
        <v>1</v>
      </c>
      <c r="G42" s="83" t="s">
        <v>1813</v>
      </c>
    </row>
    <row r="43" spans="1:7" ht="75">
      <c r="A43" s="84"/>
      <c r="B43" s="85">
        <f>+D43</f>
        <v>2.1</v>
      </c>
      <c r="C43" s="85"/>
      <c r="D43" s="86">
        <v>2.1</v>
      </c>
      <c r="E43" s="86" t="s">
        <v>7</v>
      </c>
      <c r="F43" s="87">
        <f t="shared" si="7"/>
        <v>3</v>
      </c>
      <c r="G43" s="88" t="s">
        <v>1814</v>
      </c>
    </row>
    <row r="44" spans="1:7" ht="135">
      <c r="A44" s="89"/>
      <c r="B44" s="90"/>
      <c r="C44" s="90" t="str">
        <f t="shared" ref="C44:C49" si="9">+D44</f>
        <v>2.1.1</v>
      </c>
      <c r="D44" s="91" t="s">
        <v>1608</v>
      </c>
      <c r="E44" s="91" t="s">
        <v>1609</v>
      </c>
      <c r="F44" s="92">
        <f t="shared" si="7"/>
        <v>5</v>
      </c>
      <c r="G44" s="93" t="s">
        <v>1815</v>
      </c>
    </row>
    <row r="45" spans="1:7" ht="30">
      <c r="A45" s="89"/>
      <c r="B45" s="90"/>
      <c r="C45" s="90" t="str">
        <f t="shared" si="9"/>
        <v>2.1.2</v>
      </c>
      <c r="D45" s="91" t="s">
        <v>1610</v>
      </c>
      <c r="E45" s="91" t="s">
        <v>1611</v>
      </c>
      <c r="F45" s="92">
        <f t="shared" si="7"/>
        <v>5</v>
      </c>
      <c r="G45" s="93" t="s">
        <v>1816</v>
      </c>
    </row>
    <row r="46" spans="1:7" ht="165">
      <c r="A46" s="89"/>
      <c r="B46" s="90"/>
      <c r="C46" s="90" t="str">
        <f t="shared" si="9"/>
        <v>2.1.3</v>
      </c>
      <c r="D46" s="91" t="s">
        <v>1612</v>
      </c>
      <c r="E46" s="91" t="s">
        <v>1613</v>
      </c>
      <c r="F46" s="92">
        <f t="shared" si="7"/>
        <v>5</v>
      </c>
      <c r="G46" s="93" t="s">
        <v>1817</v>
      </c>
    </row>
    <row r="47" spans="1:7" ht="60">
      <c r="A47" s="89"/>
      <c r="B47" s="90"/>
      <c r="C47" s="90" t="str">
        <f t="shared" si="9"/>
        <v>2.1.4</v>
      </c>
      <c r="D47" s="91" t="s">
        <v>1614</v>
      </c>
      <c r="E47" s="91" t="s">
        <v>1615</v>
      </c>
      <c r="F47" s="92">
        <f t="shared" si="7"/>
        <v>5</v>
      </c>
      <c r="G47" s="93" t="s">
        <v>1818</v>
      </c>
    </row>
    <row r="48" spans="1:7" ht="120">
      <c r="A48" s="89"/>
      <c r="B48" s="90"/>
      <c r="C48" s="90" t="str">
        <f t="shared" si="9"/>
        <v>2.1.5</v>
      </c>
      <c r="D48" s="91" t="s">
        <v>1616</v>
      </c>
      <c r="E48" s="91" t="s">
        <v>1617</v>
      </c>
      <c r="F48" s="92">
        <f t="shared" si="7"/>
        <v>5</v>
      </c>
      <c r="G48" s="93" t="s">
        <v>1819</v>
      </c>
    </row>
    <row r="49" spans="1:7" ht="105">
      <c r="A49" s="89"/>
      <c r="B49" s="90"/>
      <c r="C49" s="90" t="str">
        <f t="shared" si="9"/>
        <v>2.1.6</v>
      </c>
      <c r="D49" s="91" t="s">
        <v>1618</v>
      </c>
      <c r="E49" s="91" t="s">
        <v>1619</v>
      </c>
      <c r="F49" s="92">
        <f t="shared" si="7"/>
        <v>5</v>
      </c>
      <c r="G49" s="93" t="s">
        <v>1820</v>
      </c>
    </row>
    <row r="50" spans="1:7" ht="90">
      <c r="A50" s="84"/>
      <c r="B50" s="85">
        <f>+D50</f>
        <v>2.2000000000000002</v>
      </c>
      <c r="C50" s="85"/>
      <c r="D50" s="86">
        <v>2.2000000000000002</v>
      </c>
      <c r="E50" s="86" t="s">
        <v>8</v>
      </c>
      <c r="F50" s="87">
        <f t="shared" si="7"/>
        <v>3</v>
      </c>
      <c r="G50" s="88" t="s">
        <v>1821</v>
      </c>
    </row>
    <row r="51" spans="1:7" ht="45">
      <c r="A51" s="89"/>
      <c r="B51" s="90"/>
      <c r="C51" s="90" t="str">
        <f t="shared" ref="C51:C57" si="10">+D51</f>
        <v>2.2.1</v>
      </c>
      <c r="D51" s="91" t="s">
        <v>1620</v>
      </c>
      <c r="E51" s="91" t="s">
        <v>1621</v>
      </c>
      <c r="F51" s="92">
        <f t="shared" si="7"/>
        <v>5</v>
      </c>
      <c r="G51" s="93" t="s">
        <v>1822</v>
      </c>
    </row>
    <row r="52" spans="1:7" ht="90">
      <c r="A52" s="89"/>
      <c r="B52" s="90"/>
      <c r="C52" s="90" t="str">
        <f t="shared" si="10"/>
        <v>2.2.2</v>
      </c>
      <c r="D52" s="91" t="s">
        <v>1622</v>
      </c>
      <c r="E52" s="91" t="s">
        <v>1623</v>
      </c>
      <c r="F52" s="92">
        <f t="shared" si="7"/>
        <v>5</v>
      </c>
      <c r="G52" s="93" t="s">
        <v>1823</v>
      </c>
    </row>
    <row r="53" spans="1:7" ht="30">
      <c r="A53" s="89"/>
      <c r="B53" s="90"/>
      <c r="C53" s="90" t="str">
        <f t="shared" si="10"/>
        <v>2.2.3</v>
      </c>
      <c r="D53" s="91" t="s">
        <v>1624</v>
      </c>
      <c r="E53" s="91" t="s">
        <v>1625</v>
      </c>
      <c r="F53" s="92">
        <f t="shared" si="7"/>
        <v>5</v>
      </c>
      <c r="G53" s="93" t="s">
        <v>1824</v>
      </c>
    </row>
    <row r="54" spans="1:7" ht="45">
      <c r="A54" s="89"/>
      <c r="B54" s="90"/>
      <c r="C54" s="90" t="str">
        <f t="shared" si="10"/>
        <v>2.2.4</v>
      </c>
      <c r="D54" s="91" t="s">
        <v>1626</v>
      </c>
      <c r="E54" s="91" t="s">
        <v>1627</v>
      </c>
      <c r="F54" s="92">
        <f t="shared" si="7"/>
        <v>5</v>
      </c>
      <c r="G54" s="93" t="s">
        <v>1825</v>
      </c>
    </row>
    <row r="55" spans="1:7" ht="90">
      <c r="A55" s="89"/>
      <c r="B55" s="90"/>
      <c r="C55" s="90" t="str">
        <f t="shared" si="10"/>
        <v>2.2.5</v>
      </c>
      <c r="D55" s="91" t="s">
        <v>1628</v>
      </c>
      <c r="E55" s="91" t="s">
        <v>1629</v>
      </c>
      <c r="F55" s="92">
        <f t="shared" si="7"/>
        <v>5</v>
      </c>
      <c r="G55" s="93" t="s">
        <v>1826</v>
      </c>
    </row>
    <row r="56" spans="1:7" ht="120">
      <c r="A56" s="89"/>
      <c r="B56" s="90"/>
      <c r="C56" s="90" t="str">
        <f t="shared" si="10"/>
        <v>2.2.6</v>
      </c>
      <c r="D56" s="91" t="s">
        <v>1630</v>
      </c>
      <c r="E56" s="91" t="s">
        <v>1631</v>
      </c>
      <c r="F56" s="92">
        <f t="shared" si="7"/>
        <v>5</v>
      </c>
      <c r="G56" s="93" t="s">
        <v>1827</v>
      </c>
    </row>
    <row r="57" spans="1:7" ht="60">
      <c r="A57" s="89"/>
      <c r="B57" s="90"/>
      <c r="C57" s="90" t="str">
        <f t="shared" si="10"/>
        <v>2.2.7</v>
      </c>
      <c r="D57" s="91" t="s">
        <v>1632</v>
      </c>
      <c r="E57" s="91" t="s">
        <v>1633</v>
      </c>
      <c r="F57" s="92">
        <f t="shared" si="7"/>
        <v>5</v>
      </c>
      <c r="G57" s="93" t="s">
        <v>1828</v>
      </c>
    </row>
    <row r="58" spans="1:7" ht="105">
      <c r="A58" s="84"/>
      <c r="B58" s="85">
        <f>+D58</f>
        <v>2.2999999999999998</v>
      </c>
      <c r="C58" s="85"/>
      <c r="D58" s="86">
        <v>2.2999999999999998</v>
      </c>
      <c r="E58" s="86" t="s">
        <v>9</v>
      </c>
      <c r="F58" s="87">
        <f t="shared" si="7"/>
        <v>3</v>
      </c>
      <c r="G58" s="88" t="s">
        <v>1829</v>
      </c>
    </row>
    <row r="59" spans="1:7" ht="60">
      <c r="A59" s="89"/>
      <c r="B59" s="90"/>
      <c r="C59" s="90" t="str">
        <f t="shared" ref="C59:C63" si="11">+D59</f>
        <v>2.3.1</v>
      </c>
      <c r="D59" s="91" t="s">
        <v>1634</v>
      </c>
      <c r="E59" s="91" t="s">
        <v>1635</v>
      </c>
      <c r="F59" s="92">
        <f t="shared" si="7"/>
        <v>5</v>
      </c>
      <c r="G59" s="93" t="s">
        <v>1830</v>
      </c>
    </row>
    <row r="60" spans="1:7" ht="30">
      <c r="A60" s="89"/>
      <c r="B60" s="90"/>
      <c r="C60" s="90" t="str">
        <f t="shared" si="11"/>
        <v>2.3.2</v>
      </c>
      <c r="D60" s="91" t="s">
        <v>1636</v>
      </c>
      <c r="E60" s="91" t="s">
        <v>1637</v>
      </c>
      <c r="F60" s="92">
        <f t="shared" si="7"/>
        <v>5</v>
      </c>
      <c r="G60" s="93" t="s">
        <v>1831</v>
      </c>
    </row>
    <row r="61" spans="1:7" ht="45">
      <c r="A61" s="89"/>
      <c r="B61" s="90"/>
      <c r="C61" s="90" t="str">
        <f t="shared" si="11"/>
        <v>2.3.3</v>
      </c>
      <c r="D61" s="91" t="s">
        <v>1638</v>
      </c>
      <c r="E61" s="91" t="s">
        <v>1639</v>
      </c>
      <c r="F61" s="92">
        <f t="shared" si="7"/>
        <v>5</v>
      </c>
      <c r="G61" s="93" t="s">
        <v>1832</v>
      </c>
    </row>
    <row r="62" spans="1:7" ht="105">
      <c r="A62" s="89"/>
      <c r="B62" s="90"/>
      <c r="C62" s="90" t="str">
        <f t="shared" si="11"/>
        <v>2.3.4</v>
      </c>
      <c r="D62" s="91" t="s">
        <v>1640</v>
      </c>
      <c r="E62" s="91" t="s">
        <v>1641</v>
      </c>
      <c r="F62" s="92">
        <f t="shared" si="7"/>
        <v>5</v>
      </c>
      <c r="G62" s="93" t="s">
        <v>1833</v>
      </c>
    </row>
    <row r="63" spans="1:7" ht="60">
      <c r="A63" s="89"/>
      <c r="B63" s="90"/>
      <c r="C63" s="90" t="str">
        <f t="shared" si="11"/>
        <v>2.3.5</v>
      </c>
      <c r="D63" s="91" t="s">
        <v>1642</v>
      </c>
      <c r="E63" s="91" t="s">
        <v>1643</v>
      </c>
      <c r="F63" s="92">
        <f t="shared" si="7"/>
        <v>5</v>
      </c>
      <c r="G63" s="93" t="s">
        <v>1834</v>
      </c>
    </row>
    <row r="64" spans="1:7" ht="45">
      <c r="A64" s="84"/>
      <c r="B64" s="85">
        <f>+D64</f>
        <v>2.4</v>
      </c>
      <c r="C64" s="85"/>
      <c r="D64" s="86">
        <v>2.4</v>
      </c>
      <c r="E64" s="86" t="s">
        <v>10</v>
      </c>
      <c r="F64" s="87">
        <f t="shared" si="7"/>
        <v>3</v>
      </c>
      <c r="G64" s="88" t="s">
        <v>1835</v>
      </c>
    </row>
    <row r="65" spans="1:7" ht="120">
      <c r="A65" s="89"/>
      <c r="B65" s="90"/>
      <c r="C65" s="90" t="str">
        <f t="shared" ref="C65:C68" si="12">+D65</f>
        <v>2.4.1</v>
      </c>
      <c r="D65" s="91" t="s">
        <v>1644</v>
      </c>
      <c r="E65" s="91" t="s">
        <v>1645</v>
      </c>
      <c r="F65" s="92">
        <f t="shared" si="7"/>
        <v>5</v>
      </c>
      <c r="G65" s="93" t="s">
        <v>1836</v>
      </c>
    </row>
    <row r="66" spans="1:7" ht="90">
      <c r="A66" s="89"/>
      <c r="B66" s="90"/>
      <c r="C66" s="90" t="str">
        <f t="shared" si="12"/>
        <v>2.4.2</v>
      </c>
      <c r="D66" s="91" t="s">
        <v>1646</v>
      </c>
      <c r="E66" s="91" t="s">
        <v>1647</v>
      </c>
      <c r="F66" s="92">
        <f t="shared" si="7"/>
        <v>5</v>
      </c>
      <c r="G66" s="93" t="s">
        <v>1837</v>
      </c>
    </row>
    <row r="67" spans="1:7" ht="30">
      <c r="A67" s="89"/>
      <c r="B67" s="90"/>
      <c r="C67" s="90" t="str">
        <f t="shared" si="12"/>
        <v>2.4.3</v>
      </c>
      <c r="D67" s="91" t="s">
        <v>1648</v>
      </c>
      <c r="E67" s="91" t="s">
        <v>1649</v>
      </c>
      <c r="F67" s="92">
        <f t="shared" ref="F67:F98" si="13">LEN(D67)</f>
        <v>5</v>
      </c>
      <c r="G67" s="93" t="s">
        <v>1838</v>
      </c>
    </row>
    <row r="68" spans="1:7" ht="45">
      <c r="A68" s="89"/>
      <c r="B68" s="90"/>
      <c r="C68" s="90" t="str">
        <f t="shared" si="12"/>
        <v>2.4.4</v>
      </c>
      <c r="D68" s="91" t="s">
        <v>1650</v>
      </c>
      <c r="E68" s="91" t="s">
        <v>1651</v>
      </c>
      <c r="F68" s="92">
        <f t="shared" si="13"/>
        <v>5</v>
      </c>
      <c r="G68" s="93" t="s">
        <v>1839</v>
      </c>
    </row>
    <row r="69" spans="1:7" ht="60">
      <c r="A69" s="84"/>
      <c r="B69" s="85">
        <f>+D69</f>
        <v>2.5</v>
      </c>
      <c r="C69" s="85"/>
      <c r="D69" s="86">
        <v>2.5</v>
      </c>
      <c r="E69" s="86" t="s">
        <v>11</v>
      </c>
      <c r="F69" s="87">
        <f t="shared" si="13"/>
        <v>3</v>
      </c>
      <c r="G69" s="88" t="s">
        <v>1840</v>
      </c>
    </row>
    <row r="70" spans="1:7" ht="60">
      <c r="A70" s="89"/>
      <c r="B70" s="90"/>
      <c r="C70" s="90" t="str">
        <f t="shared" ref="C70:C75" si="14">+D70</f>
        <v>2.5.1</v>
      </c>
      <c r="D70" s="91" t="s">
        <v>1652</v>
      </c>
      <c r="E70" s="91" t="s">
        <v>1653</v>
      </c>
      <c r="F70" s="92">
        <f t="shared" si="13"/>
        <v>5</v>
      </c>
      <c r="G70" s="93" t="s">
        <v>1841</v>
      </c>
    </row>
    <row r="71" spans="1:7" ht="45">
      <c r="A71" s="89"/>
      <c r="B71" s="90"/>
      <c r="C71" s="90" t="str">
        <f t="shared" si="14"/>
        <v>2.5.2</v>
      </c>
      <c r="D71" s="91" t="s">
        <v>1654</v>
      </c>
      <c r="E71" s="91" t="s">
        <v>1655</v>
      </c>
      <c r="F71" s="92">
        <f t="shared" si="13"/>
        <v>5</v>
      </c>
      <c r="G71" s="93" t="s">
        <v>1842</v>
      </c>
    </row>
    <row r="72" spans="1:7" ht="45">
      <c r="A72" s="89"/>
      <c r="B72" s="90"/>
      <c r="C72" s="90" t="str">
        <f t="shared" si="14"/>
        <v>2.5.3</v>
      </c>
      <c r="D72" s="91" t="s">
        <v>1656</v>
      </c>
      <c r="E72" s="91" t="s">
        <v>1657</v>
      </c>
      <c r="F72" s="92">
        <f t="shared" si="13"/>
        <v>5</v>
      </c>
      <c r="G72" s="93" t="s">
        <v>1843</v>
      </c>
    </row>
    <row r="73" spans="1:7" ht="45">
      <c r="A73" s="89"/>
      <c r="B73" s="90"/>
      <c r="C73" s="90" t="str">
        <f t="shared" si="14"/>
        <v>2.5.4</v>
      </c>
      <c r="D73" s="91" t="s">
        <v>1658</v>
      </c>
      <c r="E73" s="91" t="s">
        <v>1659</v>
      </c>
      <c r="F73" s="92">
        <f t="shared" si="13"/>
        <v>5</v>
      </c>
      <c r="G73" s="93" t="s">
        <v>1844</v>
      </c>
    </row>
    <row r="74" spans="1:7" ht="60">
      <c r="A74" s="89"/>
      <c r="B74" s="90"/>
      <c r="C74" s="90" t="str">
        <f t="shared" si="14"/>
        <v>2.5.5</v>
      </c>
      <c r="D74" s="91" t="s">
        <v>1660</v>
      </c>
      <c r="E74" s="91" t="s">
        <v>1661</v>
      </c>
      <c r="F74" s="92">
        <f t="shared" si="13"/>
        <v>5</v>
      </c>
      <c r="G74" s="93" t="s">
        <v>1845</v>
      </c>
    </row>
    <row r="75" spans="1:7" ht="135">
      <c r="A75" s="89"/>
      <c r="B75" s="90"/>
      <c r="C75" s="90" t="str">
        <f t="shared" si="14"/>
        <v>2.5.6</v>
      </c>
      <c r="D75" s="91" t="s">
        <v>1662</v>
      </c>
      <c r="E75" s="91" t="s">
        <v>1663</v>
      </c>
      <c r="F75" s="92">
        <f t="shared" si="13"/>
        <v>5</v>
      </c>
      <c r="G75" s="93" t="s">
        <v>1846</v>
      </c>
    </row>
    <row r="76" spans="1:7" ht="105">
      <c r="A76" s="84"/>
      <c r="B76" s="85">
        <f>+D76</f>
        <v>2.6</v>
      </c>
      <c r="C76" s="85"/>
      <c r="D76" s="86">
        <v>2.6</v>
      </c>
      <c r="E76" s="86" t="s">
        <v>12</v>
      </c>
      <c r="F76" s="87">
        <f t="shared" si="13"/>
        <v>3</v>
      </c>
      <c r="G76" s="88" t="s">
        <v>1847</v>
      </c>
    </row>
    <row r="77" spans="1:7" ht="45">
      <c r="A77" s="89"/>
      <c r="B77" s="90"/>
      <c r="C77" s="90" t="str">
        <f t="shared" ref="C77:C85" si="15">+D77</f>
        <v>2.6.1</v>
      </c>
      <c r="D77" s="91" t="s">
        <v>1664</v>
      </c>
      <c r="E77" s="91" t="s">
        <v>1665</v>
      </c>
      <c r="F77" s="92">
        <f t="shared" si="13"/>
        <v>5</v>
      </c>
      <c r="G77" s="93" t="s">
        <v>1848</v>
      </c>
    </row>
    <row r="78" spans="1:7" ht="45">
      <c r="A78" s="89"/>
      <c r="B78" s="90"/>
      <c r="C78" s="90" t="str">
        <f t="shared" si="15"/>
        <v>2.6.2</v>
      </c>
      <c r="D78" s="91" t="s">
        <v>1666</v>
      </c>
      <c r="E78" s="91" t="s">
        <v>1667</v>
      </c>
      <c r="F78" s="92">
        <f t="shared" si="13"/>
        <v>5</v>
      </c>
      <c r="G78" s="93" t="s">
        <v>1849</v>
      </c>
    </row>
    <row r="79" spans="1:7" ht="120">
      <c r="A79" s="89"/>
      <c r="B79" s="90"/>
      <c r="C79" s="90" t="str">
        <f t="shared" si="15"/>
        <v>2.6.3</v>
      </c>
      <c r="D79" s="91" t="s">
        <v>1668</v>
      </c>
      <c r="E79" s="91" t="s">
        <v>1669</v>
      </c>
      <c r="F79" s="92">
        <f t="shared" si="13"/>
        <v>5</v>
      </c>
      <c r="G79" s="93" t="s">
        <v>1850</v>
      </c>
    </row>
    <row r="80" spans="1:7" ht="60">
      <c r="A80" s="89"/>
      <c r="B80" s="90"/>
      <c r="C80" s="90" t="str">
        <f t="shared" si="15"/>
        <v>2.6.4</v>
      </c>
      <c r="D80" s="91" t="s">
        <v>1670</v>
      </c>
      <c r="E80" s="91" t="s">
        <v>1671</v>
      </c>
      <c r="F80" s="92">
        <f t="shared" si="13"/>
        <v>5</v>
      </c>
      <c r="G80" s="93" t="s">
        <v>1851</v>
      </c>
    </row>
    <row r="81" spans="1:7" ht="45">
      <c r="A81" s="89"/>
      <c r="B81" s="90"/>
      <c r="C81" s="90" t="str">
        <f t="shared" si="15"/>
        <v>2.6.5</v>
      </c>
      <c r="D81" s="91" t="s">
        <v>1672</v>
      </c>
      <c r="E81" s="91" t="s">
        <v>1673</v>
      </c>
      <c r="F81" s="92">
        <f t="shared" si="13"/>
        <v>5</v>
      </c>
      <c r="G81" s="93" t="s">
        <v>1852</v>
      </c>
    </row>
    <row r="82" spans="1:7" ht="105">
      <c r="A82" s="89"/>
      <c r="B82" s="90"/>
      <c r="C82" s="90" t="str">
        <f t="shared" si="15"/>
        <v>2.6.6</v>
      </c>
      <c r="D82" s="91" t="s">
        <v>1674</v>
      </c>
      <c r="E82" s="91" t="s">
        <v>1675</v>
      </c>
      <c r="F82" s="92">
        <f t="shared" si="13"/>
        <v>5</v>
      </c>
      <c r="G82" s="93" t="s">
        <v>1853</v>
      </c>
    </row>
    <row r="83" spans="1:7">
      <c r="A83" s="89"/>
      <c r="B83" s="90"/>
      <c r="C83" s="90" t="str">
        <f t="shared" si="15"/>
        <v>2.6.7</v>
      </c>
      <c r="D83" s="91" t="s">
        <v>1676</v>
      </c>
      <c r="E83" s="91" t="s">
        <v>1677</v>
      </c>
      <c r="F83" s="92">
        <f t="shared" si="13"/>
        <v>5</v>
      </c>
      <c r="G83" s="93" t="s">
        <v>1854</v>
      </c>
    </row>
    <row r="84" spans="1:7" ht="60">
      <c r="A84" s="89"/>
      <c r="B84" s="90"/>
      <c r="C84" s="90" t="str">
        <f t="shared" si="15"/>
        <v>2.6.8</v>
      </c>
      <c r="D84" s="91" t="s">
        <v>1678</v>
      </c>
      <c r="E84" s="91" t="s">
        <v>1679</v>
      </c>
      <c r="F84" s="92">
        <f t="shared" si="13"/>
        <v>5</v>
      </c>
      <c r="G84" s="93" t="s">
        <v>1855</v>
      </c>
    </row>
    <row r="85" spans="1:7" ht="105">
      <c r="A85" s="89"/>
      <c r="B85" s="90"/>
      <c r="C85" s="90" t="str">
        <f t="shared" si="15"/>
        <v>2.6.9</v>
      </c>
      <c r="D85" s="91" t="s">
        <v>1680</v>
      </c>
      <c r="E85" s="91" t="s">
        <v>1681</v>
      </c>
      <c r="F85" s="92">
        <f t="shared" si="13"/>
        <v>5</v>
      </c>
      <c r="G85" s="93" t="s">
        <v>1856</v>
      </c>
    </row>
    <row r="86" spans="1:7">
      <c r="A86" s="84"/>
      <c r="B86" s="85">
        <f>+D86</f>
        <v>2.7</v>
      </c>
      <c r="C86" s="85"/>
      <c r="D86" s="86">
        <v>2.7</v>
      </c>
      <c r="E86" s="86" t="s">
        <v>13</v>
      </c>
      <c r="F86" s="87">
        <f t="shared" si="13"/>
        <v>3</v>
      </c>
      <c r="G86" s="88" t="s">
        <v>1857</v>
      </c>
    </row>
    <row r="87" spans="1:7">
      <c r="A87" s="89"/>
      <c r="B87" s="90"/>
      <c r="C87" s="90" t="str">
        <f>+D87</f>
        <v>2.7.1</v>
      </c>
      <c r="D87" s="91" t="s">
        <v>1682</v>
      </c>
      <c r="E87" s="91" t="s">
        <v>1683</v>
      </c>
      <c r="F87" s="92">
        <f t="shared" si="13"/>
        <v>5</v>
      </c>
      <c r="G87" s="93" t="s">
        <v>1858</v>
      </c>
    </row>
    <row r="88" spans="1:7" ht="75">
      <c r="A88" s="79">
        <f>+D88</f>
        <v>3</v>
      </c>
      <c r="B88" s="80"/>
      <c r="C88" s="80"/>
      <c r="D88" s="81">
        <v>3</v>
      </c>
      <c r="E88" s="80" t="s">
        <v>28</v>
      </c>
      <c r="F88" s="82">
        <f t="shared" si="13"/>
        <v>1</v>
      </c>
      <c r="G88" s="83" t="s">
        <v>1859</v>
      </c>
    </row>
    <row r="89" spans="1:7" ht="165">
      <c r="A89" s="84"/>
      <c r="B89" s="85">
        <f>+D89</f>
        <v>3.1</v>
      </c>
      <c r="C89" s="85"/>
      <c r="D89" s="86">
        <v>3.1</v>
      </c>
      <c r="E89" s="86" t="s">
        <v>14</v>
      </c>
      <c r="F89" s="87">
        <f t="shared" si="13"/>
        <v>3</v>
      </c>
      <c r="G89" s="88" t="s">
        <v>1860</v>
      </c>
    </row>
    <row r="90" spans="1:7" ht="105">
      <c r="A90" s="89"/>
      <c r="B90" s="90"/>
      <c r="C90" s="90" t="str">
        <f t="shared" ref="C90:C91" si="16">+D90</f>
        <v>3.1.1</v>
      </c>
      <c r="D90" s="91" t="s">
        <v>1684</v>
      </c>
      <c r="E90" s="91" t="s">
        <v>1685</v>
      </c>
      <c r="F90" s="92">
        <f t="shared" si="13"/>
        <v>5</v>
      </c>
      <c r="G90" s="93" t="s">
        <v>1861</v>
      </c>
    </row>
    <row r="91" spans="1:7" ht="135">
      <c r="A91" s="89"/>
      <c r="B91" s="90"/>
      <c r="C91" s="90" t="str">
        <f t="shared" si="16"/>
        <v>3.1.2</v>
      </c>
      <c r="D91" s="91" t="s">
        <v>1686</v>
      </c>
      <c r="E91" s="91" t="s">
        <v>1687</v>
      </c>
      <c r="F91" s="92">
        <f t="shared" si="13"/>
        <v>5</v>
      </c>
      <c r="G91" s="93" t="s">
        <v>1862</v>
      </c>
    </row>
    <row r="92" spans="1:7" ht="45">
      <c r="A92" s="84"/>
      <c r="B92" s="85">
        <f>+D92</f>
        <v>3.2</v>
      </c>
      <c r="C92" s="85"/>
      <c r="D92" s="86">
        <v>3.2</v>
      </c>
      <c r="E92" s="86" t="s">
        <v>15</v>
      </c>
      <c r="F92" s="87">
        <f t="shared" si="13"/>
        <v>3</v>
      </c>
      <c r="G92" s="88" t="s">
        <v>1863</v>
      </c>
    </row>
    <row r="93" spans="1:7" ht="60">
      <c r="A93" s="89"/>
      <c r="B93" s="90"/>
      <c r="C93" s="90" t="str">
        <f t="shared" ref="C93:C98" si="17">+D93</f>
        <v>3.2.1</v>
      </c>
      <c r="D93" s="91" t="s">
        <v>1688</v>
      </c>
      <c r="E93" s="91" t="s">
        <v>1689</v>
      </c>
      <c r="F93" s="92">
        <f t="shared" si="13"/>
        <v>5</v>
      </c>
      <c r="G93" s="93" t="s">
        <v>1864</v>
      </c>
    </row>
    <row r="94" spans="1:7" ht="90">
      <c r="A94" s="89"/>
      <c r="B94" s="90"/>
      <c r="C94" s="90" t="str">
        <f t="shared" si="17"/>
        <v>3.2.2</v>
      </c>
      <c r="D94" s="91" t="s">
        <v>1690</v>
      </c>
      <c r="E94" s="91" t="s">
        <v>1691</v>
      </c>
      <c r="F94" s="92">
        <f t="shared" si="13"/>
        <v>5</v>
      </c>
      <c r="G94" s="93" t="s">
        <v>1865</v>
      </c>
    </row>
    <row r="95" spans="1:7" ht="105">
      <c r="A95" s="89"/>
      <c r="B95" s="90"/>
      <c r="C95" s="90" t="str">
        <f t="shared" si="17"/>
        <v>3.2.3</v>
      </c>
      <c r="D95" s="91" t="s">
        <v>1692</v>
      </c>
      <c r="E95" s="91" t="s">
        <v>1693</v>
      </c>
      <c r="F95" s="92">
        <f t="shared" si="13"/>
        <v>5</v>
      </c>
      <c r="G95" s="93" t="s">
        <v>1866</v>
      </c>
    </row>
    <row r="96" spans="1:7" ht="45">
      <c r="A96" s="89"/>
      <c r="B96" s="90"/>
      <c r="C96" s="90" t="str">
        <f t="shared" si="17"/>
        <v>3.2.4</v>
      </c>
      <c r="D96" s="91" t="s">
        <v>1694</v>
      </c>
      <c r="E96" s="91" t="s">
        <v>1695</v>
      </c>
      <c r="F96" s="92">
        <f t="shared" si="13"/>
        <v>5</v>
      </c>
      <c r="G96" s="93" t="s">
        <v>1867</v>
      </c>
    </row>
    <row r="97" spans="1:7">
      <c r="A97" s="89"/>
      <c r="B97" s="90"/>
      <c r="C97" s="90" t="str">
        <f t="shared" si="17"/>
        <v>3.2.5</v>
      </c>
      <c r="D97" s="91" t="s">
        <v>1696</v>
      </c>
      <c r="E97" s="91" t="s">
        <v>1697</v>
      </c>
      <c r="F97" s="92">
        <f t="shared" si="13"/>
        <v>5</v>
      </c>
      <c r="G97" s="93" t="s">
        <v>1868</v>
      </c>
    </row>
    <row r="98" spans="1:7" ht="30">
      <c r="A98" s="89"/>
      <c r="B98" s="90"/>
      <c r="C98" s="90" t="str">
        <f t="shared" si="17"/>
        <v>3.2.6</v>
      </c>
      <c r="D98" s="91" t="s">
        <v>1698</v>
      </c>
      <c r="E98" s="91" t="s">
        <v>1699</v>
      </c>
      <c r="F98" s="92">
        <f t="shared" si="13"/>
        <v>5</v>
      </c>
      <c r="G98" s="93" t="s">
        <v>1869</v>
      </c>
    </row>
    <row r="99" spans="1:7" ht="60">
      <c r="A99" s="84"/>
      <c r="B99" s="85">
        <f>+D99</f>
        <v>3.3</v>
      </c>
      <c r="C99" s="85"/>
      <c r="D99" s="86">
        <v>3.3</v>
      </c>
      <c r="E99" s="86" t="s">
        <v>16</v>
      </c>
      <c r="F99" s="87">
        <f t="shared" ref="F99:F130" si="18">LEN(D99)</f>
        <v>3</v>
      </c>
      <c r="G99" s="88" t="s">
        <v>1870</v>
      </c>
    </row>
    <row r="100" spans="1:7" ht="135">
      <c r="A100" s="89"/>
      <c r="B100" s="90"/>
      <c r="C100" s="90" t="str">
        <f t="shared" ref="C100:C105" si="19">+D100</f>
        <v>3.3.1</v>
      </c>
      <c r="D100" s="91" t="s">
        <v>1700</v>
      </c>
      <c r="E100" s="91" t="s">
        <v>1701</v>
      </c>
      <c r="F100" s="92">
        <f t="shared" si="18"/>
        <v>5</v>
      </c>
      <c r="G100" s="93" t="s">
        <v>1871</v>
      </c>
    </row>
    <row r="101" spans="1:7" ht="90">
      <c r="A101" s="89"/>
      <c r="B101" s="90"/>
      <c r="C101" s="90" t="str">
        <f t="shared" si="19"/>
        <v>3.3.2</v>
      </c>
      <c r="D101" s="91" t="s">
        <v>1702</v>
      </c>
      <c r="E101" s="91" t="s">
        <v>1703</v>
      </c>
      <c r="F101" s="92">
        <f t="shared" si="18"/>
        <v>5</v>
      </c>
      <c r="G101" s="93" t="s">
        <v>1872</v>
      </c>
    </row>
    <row r="102" spans="1:7" ht="105">
      <c r="A102" s="89"/>
      <c r="B102" s="90"/>
      <c r="C102" s="90" t="str">
        <f t="shared" si="19"/>
        <v>3.3.3</v>
      </c>
      <c r="D102" s="91" t="s">
        <v>1704</v>
      </c>
      <c r="E102" s="91" t="s">
        <v>1705</v>
      </c>
      <c r="F102" s="92">
        <f t="shared" si="18"/>
        <v>5</v>
      </c>
      <c r="G102" s="93" t="s">
        <v>1873</v>
      </c>
    </row>
    <row r="103" spans="1:7" ht="60">
      <c r="A103" s="89"/>
      <c r="B103" s="90"/>
      <c r="C103" s="90" t="str">
        <f t="shared" si="19"/>
        <v>3.3.4</v>
      </c>
      <c r="D103" s="91" t="s">
        <v>1706</v>
      </c>
      <c r="E103" s="91" t="s">
        <v>1707</v>
      </c>
      <c r="F103" s="92">
        <f t="shared" si="18"/>
        <v>5</v>
      </c>
      <c r="G103" s="93" t="s">
        <v>1874</v>
      </c>
    </row>
    <row r="104" spans="1:7" ht="75">
      <c r="A104" s="89"/>
      <c r="B104" s="90"/>
      <c r="C104" s="90" t="str">
        <f t="shared" si="19"/>
        <v>3.3.5</v>
      </c>
      <c r="D104" s="91" t="s">
        <v>1708</v>
      </c>
      <c r="E104" s="91" t="s">
        <v>1709</v>
      </c>
      <c r="F104" s="92">
        <f t="shared" si="18"/>
        <v>5</v>
      </c>
      <c r="G104" s="93" t="s">
        <v>1875</v>
      </c>
    </row>
    <row r="105" spans="1:7" ht="105">
      <c r="A105" s="89"/>
      <c r="B105" s="90"/>
      <c r="C105" s="90" t="str">
        <f t="shared" si="19"/>
        <v>3.3.6</v>
      </c>
      <c r="D105" s="91" t="s">
        <v>1710</v>
      </c>
      <c r="E105" s="91" t="s">
        <v>1711</v>
      </c>
      <c r="F105" s="92">
        <f t="shared" si="18"/>
        <v>5</v>
      </c>
      <c r="G105" s="93" t="s">
        <v>1876</v>
      </c>
    </row>
    <row r="106" spans="1:7" ht="105">
      <c r="A106" s="84"/>
      <c r="B106" s="85">
        <f>+D106</f>
        <v>3.4</v>
      </c>
      <c r="C106" s="85"/>
      <c r="D106" s="86">
        <v>3.4</v>
      </c>
      <c r="E106" s="86" t="s">
        <v>17</v>
      </c>
      <c r="F106" s="87">
        <f t="shared" si="18"/>
        <v>3</v>
      </c>
      <c r="G106" s="88" t="s">
        <v>1877</v>
      </c>
    </row>
    <row r="107" spans="1:7" ht="90">
      <c r="A107" s="89"/>
      <c r="B107" s="90"/>
      <c r="C107" s="90" t="str">
        <f t="shared" ref="C107:C109" si="20">+D107</f>
        <v>3.4.1</v>
      </c>
      <c r="D107" s="91" t="s">
        <v>1712</v>
      </c>
      <c r="E107" s="91" t="s">
        <v>1713</v>
      </c>
      <c r="F107" s="92">
        <f t="shared" si="18"/>
        <v>5</v>
      </c>
      <c r="G107" s="93" t="s">
        <v>1878</v>
      </c>
    </row>
    <row r="108" spans="1:7" ht="60">
      <c r="A108" s="89"/>
      <c r="B108" s="90"/>
      <c r="C108" s="90" t="str">
        <f t="shared" si="20"/>
        <v>3.4.2</v>
      </c>
      <c r="D108" s="91" t="s">
        <v>1714</v>
      </c>
      <c r="E108" s="91" t="s">
        <v>1715</v>
      </c>
      <c r="F108" s="92">
        <f t="shared" si="18"/>
        <v>5</v>
      </c>
      <c r="G108" s="93" t="s">
        <v>1879</v>
      </c>
    </row>
    <row r="109" spans="1:7" ht="45">
      <c r="A109" s="89"/>
      <c r="B109" s="90"/>
      <c r="C109" s="90" t="str">
        <f t="shared" si="20"/>
        <v>3.4.3</v>
      </c>
      <c r="D109" s="91" t="s">
        <v>1716</v>
      </c>
      <c r="E109" s="91" t="s">
        <v>1717</v>
      </c>
      <c r="F109" s="92">
        <f t="shared" si="18"/>
        <v>5</v>
      </c>
      <c r="G109" s="93" t="s">
        <v>1880</v>
      </c>
    </row>
    <row r="110" spans="1:7" ht="60">
      <c r="A110" s="84"/>
      <c r="B110" s="85">
        <f>+D110</f>
        <v>3.5</v>
      </c>
      <c r="C110" s="85"/>
      <c r="D110" s="86">
        <v>3.5</v>
      </c>
      <c r="E110" s="86" t="s">
        <v>18</v>
      </c>
      <c r="F110" s="87">
        <f t="shared" si="18"/>
        <v>3</v>
      </c>
      <c r="G110" s="88" t="s">
        <v>1881</v>
      </c>
    </row>
    <row r="111" spans="1:7" ht="105">
      <c r="A111" s="89"/>
      <c r="B111" s="90"/>
      <c r="C111" s="90" t="str">
        <f t="shared" ref="C111:C116" si="21">+D111</f>
        <v>3.5.1</v>
      </c>
      <c r="D111" s="91" t="s">
        <v>1718</v>
      </c>
      <c r="E111" s="91" t="s">
        <v>1719</v>
      </c>
      <c r="F111" s="92">
        <f t="shared" si="18"/>
        <v>5</v>
      </c>
      <c r="G111" s="93" t="s">
        <v>1882</v>
      </c>
    </row>
    <row r="112" spans="1:7" ht="105">
      <c r="A112" s="89"/>
      <c r="B112" s="90"/>
      <c r="C112" s="90" t="str">
        <f t="shared" si="21"/>
        <v>3.5.2</v>
      </c>
      <c r="D112" s="91" t="s">
        <v>1720</v>
      </c>
      <c r="E112" s="91" t="s">
        <v>1721</v>
      </c>
      <c r="F112" s="92">
        <f t="shared" si="18"/>
        <v>5</v>
      </c>
      <c r="G112" s="93" t="s">
        <v>1883</v>
      </c>
    </row>
    <row r="113" spans="1:7" ht="75">
      <c r="A113" s="89"/>
      <c r="B113" s="90"/>
      <c r="C113" s="90" t="str">
        <f t="shared" si="21"/>
        <v>3.5.3</v>
      </c>
      <c r="D113" s="91" t="s">
        <v>1722</v>
      </c>
      <c r="E113" s="91" t="s">
        <v>1723</v>
      </c>
      <c r="F113" s="92">
        <f t="shared" si="18"/>
        <v>5</v>
      </c>
      <c r="G113" s="93" t="s">
        <v>1884</v>
      </c>
    </row>
    <row r="114" spans="1:7" ht="90">
      <c r="A114" s="89"/>
      <c r="B114" s="90"/>
      <c r="C114" s="90" t="str">
        <f t="shared" si="21"/>
        <v>3.5.4</v>
      </c>
      <c r="D114" s="91" t="s">
        <v>1724</v>
      </c>
      <c r="E114" s="91" t="s">
        <v>1725</v>
      </c>
      <c r="F114" s="92">
        <f t="shared" si="18"/>
        <v>5</v>
      </c>
      <c r="G114" s="93" t="s">
        <v>1885</v>
      </c>
    </row>
    <row r="115" spans="1:7" ht="75">
      <c r="A115" s="89"/>
      <c r="B115" s="90"/>
      <c r="C115" s="90" t="str">
        <f t="shared" si="21"/>
        <v>3.5.5</v>
      </c>
      <c r="D115" s="91" t="s">
        <v>1726</v>
      </c>
      <c r="E115" s="91" t="s">
        <v>1727</v>
      </c>
      <c r="F115" s="92">
        <f t="shared" si="18"/>
        <v>5</v>
      </c>
      <c r="G115" s="93" t="s">
        <v>1886</v>
      </c>
    </row>
    <row r="116" spans="1:7" ht="30">
      <c r="A116" s="89"/>
      <c r="B116" s="90"/>
      <c r="C116" s="90" t="str">
        <f t="shared" si="21"/>
        <v>3.5.6</v>
      </c>
      <c r="D116" s="91" t="s">
        <v>1728</v>
      </c>
      <c r="E116" s="91" t="s">
        <v>1729</v>
      </c>
      <c r="F116" s="92">
        <f t="shared" si="18"/>
        <v>5</v>
      </c>
      <c r="G116" s="93" t="s">
        <v>1887</v>
      </c>
    </row>
    <row r="117" spans="1:7" ht="60">
      <c r="A117" s="84"/>
      <c r="B117" s="85">
        <f>+D117</f>
        <v>3.6</v>
      </c>
      <c r="C117" s="85"/>
      <c r="D117" s="86">
        <v>3.6</v>
      </c>
      <c r="E117" s="86" t="s">
        <v>19</v>
      </c>
      <c r="F117" s="87">
        <f t="shared" si="18"/>
        <v>3</v>
      </c>
      <c r="G117" s="88" t="s">
        <v>1888</v>
      </c>
    </row>
    <row r="118" spans="1:7" ht="75">
      <c r="A118" s="89"/>
      <c r="B118" s="90"/>
      <c r="C118" s="90" t="str">
        <f>+D118</f>
        <v>3.6.1</v>
      </c>
      <c r="D118" s="91" t="s">
        <v>1730</v>
      </c>
      <c r="E118" s="91" t="s">
        <v>1731</v>
      </c>
      <c r="F118" s="92">
        <f t="shared" si="18"/>
        <v>5</v>
      </c>
      <c r="G118" s="93" t="s">
        <v>1889</v>
      </c>
    </row>
    <row r="119" spans="1:7" ht="75">
      <c r="A119" s="84"/>
      <c r="B119" s="85">
        <f>+D119</f>
        <v>3.7</v>
      </c>
      <c r="C119" s="85"/>
      <c r="D119" s="86">
        <v>3.7</v>
      </c>
      <c r="E119" s="86" t="s">
        <v>20</v>
      </c>
      <c r="F119" s="87">
        <f t="shared" si="18"/>
        <v>3</v>
      </c>
      <c r="G119" s="88" t="s">
        <v>1890</v>
      </c>
    </row>
    <row r="120" spans="1:7" ht="45">
      <c r="A120" s="89"/>
      <c r="B120" s="90"/>
      <c r="C120" s="90" t="str">
        <f t="shared" ref="C120:C121" si="22">+D120</f>
        <v>3.7.1</v>
      </c>
      <c r="D120" s="91" t="s">
        <v>1732</v>
      </c>
      <c r="E120" s="91" t="s">
        <v>1733</v>
      </c>
      <c r="F120" s="92">
        <f t="shared" si="18"/>
        <v>5</v>
      </c>
      <c r="G120" s="93" t="s">
        <v>1891</v>
      </c>
    </row>
    <row r="121" spans="1:7" ht="60">
      <c r="A121" s="89"/>
      <c r="B121" s="90"/>
      <c r="C121" s="90" t="str">
        <f t="shared" si="22"/>
        <v>3.7.2</v>
      </c>
      <c r="D121" s="91" t="s">
        <v>1734</v>
      </c>
      <c r="E121" s="91" t="s">
        <v>1735</v>
      </c>
      <c r="F121" s="92">
        <f t="shared" si="18"/>
        <v>5</v>
      </c>
      <c r="G121" s="93" t="s">
        <v>1892</v>
      </c>
    </row>
    <row r="122" spans="1:7" ht="45">
      <c r="A122" s="84"/>
      <c r="B122" s="85">
        <f>+D122</f>
        <v>3.8</v>
      </c>
      <c r="C122" s="85"/>
      <c r="D122" s="86">
        <v>3.8</v>
      </c>
      <c r="E122" s="86" t="s">
        <v>1736</v>
      </c>
      <c r="F122" s="87">
        <f t="shared" si="18"/>
        <v>3</v>
      </c>
      <c r="G122" s="88" t="s">
        <v>1893</v>
      </c>
    </row>
    <row r="123" spans="1:7" ht="90">
      <c r="A123" s="89"/>
      <c r="B123" s="90"/>
      <c r="C123" s="90" t="str">
        <f t="shared" ref="C123:C126" si="23">+D123</f>
        <v>3.8.1</v>
      </c>
      <c r="D123" s="91" t="s">
        <v>1737</v>
      </c>
      <c r="E123" s="91" t="s">
        <v>1738</v>
      </c>
      <c r="F123" s="92">
        <f t="shared" si="18"/>
        <v>5</v>
      </c>
      <c r="G123" s="93" t="s">
        <v>1894</v>
      </c>
    </row>
    <row r="124" spans="1:7" ht="105">
      <c r="A124" s="89"/>
      <c r="B124" s="90"/>
      <c r="C124" s="90" t="str">
        <f t="shared" si="23"/>
        <v>3.8.2</v>
      </c>
      <c r="D124" s="91" t="s">
        <v>1739</v>
      </c>
      <c r="E124" s="91" t="s">
        <v>1740</v>
      </c>
      <c r="F124" s="92">
        <f t="shared" si="18"/>
        <v>5</v>
      </c>
      <c r="G124" s="93" t="s">
        <v>1895</v>
      </c>
    </row>
    <row r="125" spans="1:7" ht="60">
      <c r="A125" s="89"/>
      <c r="B125" s="90"/>
      <c r="C125" s="90" t="str">
        <f t="shared" si="23"/>
        <v>3.8.3</v>
      </c>
      <c r="D125" s="91" t="s">
        <v>1741</v>
      </c>
      <c r="E125" s="91" t="s">
        <v>1742</v>
      </c>
      <c r="F125" s="92">
        <f t="shared" si="18"/>
        <v>5</v>
      </c>
      <c r="G125" s="93" t="s">
        <v>1896</v>
      </c>
    </row>
    <row r="126" spans="1:7" ht="75">
      <c r="A126" s="89"/>
      <c r="B126" s="90"/>
      <c r="C126" s="90" t="str">
        <f t="shared" si="23"/>
        <v>3.8.4</v>
      </c>
      <c r="D126" s="91" t="s">
        <v>1743</v>
      </c>
      <c r="E126" s="91" t="s">
        <v>1744</v>
      </c>
      <c r="F126" s="92">
        <f t="shared" si="18"/>
        <v>5</v>
      </c>
      <c r="G126" s="93" t="s">
        <v>1897</v>
      </c>
    </row>
    <row r="127" spans="1:7" ht="45">
      <c r="A127" s="84"/>
      <c r="B127" s="85">
        <f>+D127</f>
        <v>3.9</v>
      </c>
      <c r="C127" s="85"/>
      <c r="D127" s="86">
        <v>3.9</v>
      </c>
      <c r="E127" s="86" t="s">
        <v>21</v>
      </c>
      <c r="F127" s="87">
        <f t="shared" si="18"/>
        <v>3</v>
      </c>
      <c r="G127" s="88" t="s">
        <v>1898</v>
      </c>
    </row>
    <row r="128" spans="1:7" ht="165">
      <c r="A128" s="89"/>
      <c r="B128" s="90"/>
      <c r="C128" s="90" t="str">
        <f t="shared" ref="C128:C130" si="24">+D128</f>
        <v>3.9.1</v>
      </c>
      <c r="D128" s="91" t="s">
        <v>1745</v>
      </c>
      <c r="E128" s="91" t="s">
        <v>1746</v>
      </c>
      <c r="F128" s="92">
        <f t="shared" si="18"/>
        <v>5</v>
      </c>
      <c r="G128" s="93" t="s">
        <v>1899</v>
      </c>
    </row>
    <row r="129" spans="1:7" ht="30">
      <c r="A129" s="89"/>
      <c r="B129" s="90"/>
      <c r="C129" s="90" t="str">
        <f t="shared" si="24"/>
        <v>3.9.2</v>
      </c>
      <c r="D129" s="91" t="s">
        <v>1747</v>
      </c>
      <c r="E129" s="91" t="s">
        <v>1748</v>
      </c>
      <c r="F129" s="92">
        <f t="shared" si="18"/>
        <v>5</v>
      </c>
      <c r="G129" s="93" t="s">
        <v>1900</v>
      </c>
    </row>
    <row r="130" spans="1:7" ht="30">
      <c r="A130" s="89"/>
      <c r="B130" s="90"/>
      <c r="C130" s="90" t="str">
        <f t="shared" si="24"/>
        <v>3.9.3</v>
      </c>
      <c r="D130" s="91" t="s">
        <v>1749</v>
      </c>
      <c r="E130" s="91" t="s">
        <v>1750</v>
      </c>
      <c r="F130" s="92">
        <f t="shared" si="18"/>
        <v>5</v>
      </c>
      <c r="G130" s="93" t="s">
        <v>1901</v>
      </c>
    </row>
    <row r="131" spans="1:7" ht="60">
      <c r="A131" s="79">
        <f>+D131</f>
        <v>4</v>
      </c>
      <c r="B131" s="80"/>
      <c r="C131" s="80"/>
      <c r="D131" s="81">
        <v>4</v>
      </c>
      <c r="E131" s="80" t="s">
        <v>1771</v>
      </c>
      <c r="F131" s="82">
        <f t="shared" ref="F131:F145" si="25">LEN(D131)</f>
        <v>1</v>
      </c>
      <c r="G131" s="83" t="s">
        <v>1902</v>
      </c>
    </row>
    <row r="132" spans="1:7" ht="75">
      <c r="A132" s="84"/>
      <c r="B132" s="85">
        <f>+D132</f>
        <v>4.0999999999999996</v>
      </c>
      <c r="C132" s="85"/>
      <c r="D132" s="86">
        <v>4.0999999999999996</v>
      </c>
      <c r="E132" s="86" t="s">
        <v>22</v>
      </c>
      <c r="F132" s="87">
        <f t="shared" si="25"/>
        <v>3</v>
      </c>
      <c r="G132" s="88" t="s">
        <v>1903</v>
      </c>
    </row>
    <row r="133" spans="1:7" ht="30">
      <c r="A133" s="89"/>
      <c r="B133" s="90"/>
      <c r="C133" s="90" t="str">
        <f t="shared" ref="C133:C134" si="26">+D133</f>
        <v>4.1.1</v>
      </c>
      <c r="D133" s="91" t="s">
        <v>1751</v>
      </c>
      <c r="E133" s="91" t="s">
        <v>1752</v>
      </c>
      <c r="F133" s="92">
        <f t="shared" si="25"/>
        <v>5</v>
      </c>
      <c r="G133" s="93" t="s">
        <v>1904</v>
      </c>
    </row>
    <row r="134" spans="1:7" ht="30">
      <c r="A134" s="89"/>
      <c r="B134" s="90"/>
      <c r="C134" s="90" t="str">
        <f t="shared" si="26"/>
        <v>4.1.2</v>
      </c>
      <c r="D134" s="91" t="s">
        <v>1753</v>
      </c>
      <c r="E134" s="91" t="s">
        <v>1754</v>
      </c>
      <c r="F134" s="92">
        <f t="shared" si="25"/>
        <v>5</v>
      </c>
      <c r="G134" s="93" t="s">
        <v>1905</v>
      </c>
    </row>
    <row r="135" spans="1:7" ht="30">
      <c r="A135" s="84"/>
      <c r="B135" s="85">
        <f>+D135</f>
        <v>4.2</v>
      </c>
      <c r="C135" s="85"/>
      <c r="D135" s="86">
        <v>4.2</v>
      </c>
      <c r="E135" s="86" t="s">
        <v>23</v>
      </c>
      <c r="F135" s="87">
        <f t="shared" si="25"/>
        <v>3</v>
      </c>
      <c r="G135" s="88" t="s">
        <v>1906</v>
      </c>
    </row>
    <row r="136" spans="1:7">
      <c r="A136" s="89"/>
      <c r="B136" s="90"/>
      <c r="C136" s="90" t="str">
        <f t="shared" ref="C136:C138" si="27">+D136</f>
        <v>4.2.1</v>
      </c>
      <c r="D136" s="91" t="s">
        <v>1755</v>
      </c>
      <c r="E136" s="91" t="s">
        <v>1756</v>
      </c>
      <c r="F136" s="92">
        <f t="shared" si="25"/>
        <v>5</v>
      </c>
      <c r="G136" s="93" t="s">
        <v>1907</v>
      </c>
    </row>
    <row r="137" spans="1:7" ht="45">
      <c r="A137" s="89"/>
      <c r="B137" s="90"/>
      <c r="C137" s="90" t="str">
        <f t="shared" si="27"/>
        <v>4.2.2</v>
      </c>
      <c r="D137" s="91" t="s">
        <v>1757</v>
      </c>
      <c r="E137" s="91" t="s">
        <v>1758</v>
      </c>
      <c r="F137" s="92">
        <f t="shared" si="25"/>
        <v>5</v>
      </c>
      <c r="G137" s="93" t="s">
        <v>1908</v>
      </c>
    </row>
    <row r="138" spans="1:7" ht="60">
      <c r="A138" s="89"/>
      <c r="B138" s="90"/>
      <c r="C138" s="90" t="str">
        <f t="shared" si="27"/>
        <v>4.2.3</v>
      </c>
      <c r="D138" s="91" t="s">
        <v>1759</v>
      </c>
      <c r="E138" s="91" t="s">
        <v>1760</v>
      </c>
      <c r="F138" s="92">
        <f t="shared" si="25"/>
        <v>5</v>
      </c>
      <c r="G138" s="93" t="s">
        <v>1909</v>
      </c>
    </row>
    <row r="139" spans="1:7" ht="45">
      <c r="A139" s="84"/>
      <c r="B139" s="85">
        <f>+D139</f>
        <v>4.3</v>
      </c>
      <c r="C139" s="85"/>
      <c r="D139" s="86">
        <v>4.3</v>
      </c>
      <c r="E139" s="86" t="s">
        <v>24</v>
      </c>
      <c r="F139" s="87">
        <f t="shared" si="25"/>
        <v>3</v>
      </c>
      <c r="G139" s="88" t="s">
        <v>1910</v>
      </c>
    </row>
    <row r="140" spans="1:7" ht="45">
      <c r="A140" s="89"/>
      <c r="B140" s="90"/>
      <c r="C140" s="90" t="str">
        <f t="shared" ref="C140:C143" si="28">+D140</f>
        <v>4.3.1</v>
      </c>
      <c r="D140" s="91" t="s">
        <v>1761</v>
      </c>
      <c r="E140" s="91" t="s">
        <v>1762</v>
      </c>
      <c r="F140" s="92">
        <f t="shared" si="25"/>
        <v>5</v>
      </c>
      <c r="G140" s="93" t="s">
        <v>1911</v>
      </c>
    </row>
    <row r="141" spans="1:7" ht="30">
      <c r="A141" s="89"/>
      <c r="B141" s="90"/>
      <c r="C141" s="90" t="str">
        <f t="shared" si="28"/>
        <v>4.3.2</v>
      </c>
      <c r="D141" s="91" t="s">
        <v>1763</v>
      </c>
      <c r="E141" s="91" t="s">
        <v>1764</v>
      </c>
      <c r="F141" s="92">
        <f t="shared" si="25"/>
        <v>5</v>
      </c>
      <c r="G141" s="93" t="s">
        <v>1912</v>
      </c>
    </row>
    <row r="142" spans="1:7">
      <c r="A142" s="89"/>
      <c r="B142" s="90"/>
      <c r="C142" s="90" t="str">
        <f t="shared" si="28"/>
        <v>4.3.3</v>
      </c>
      <c r="D142" s="91" t="s">
        <v>1765</v>
      </c>
      <c r="E142" s="91" t="s">
        <v>1766</v>
      </c>
      <c r="F142" s="92">
        <f t="shared" si="25"/>
        <v>5</v>
      </c>
      <c r="G142" s="93" t="s">
        <v>1913</v>
      </c>
    </row>
    <row r="143" spans="1:7">
      <c r="A143" s="89"/>
      <c r="B143" s="90"/>
      <c r="C143" s="90" t="str">
        <f t="shared" si="28"/>
        <v>4.3.4</v>
      </c>
      <c r="D143" s="91" t="s">
        <v>1767</v>
      </c>
      <c r="E143" s="91" t="s">
        <v>1768</v>
      </c>
      <c r="F143" s="92">
        <f t="shared" si="25"/>
        <v>5</v>
      </c>
      <c r="G143" s="93" t="s">
        <v>1914</v>
      </c>
    </row>
    <row r="144" spans="1:7" ht="30">
      <c r="A144" s="84"/>
      <c r="B144" s="85">
        <f>+D144</f>
        <v>4.4000000000000004</v>
      </c>
      <c r="C144" s="85"/>
      <c r="D144" s="86">
        <v>4.4000000000000004</v>
      </c>
      <c r="E144" s="86" t="s">
        <v>25</v>
      </c>
      <c r="F144" s="87">
        <f t="shared" si="25"/>
        <v>3</v>
      </c>
      <c r="G144" s="88" t="s">
        <v>1915</v>
      </c>
    </row>
    <row r="145" spans="1:7" ht="30">
      <c r="A145" s="89"/>
      <c r="B145" s="90"/>
      <c r="C145" s="90" t="str">
        <f>+D145</f>
        <v>4.4.1</v>
      </c>
      <c r="D145" s="91" t="s">
        <v>1769</v>
      </c>
      <c r="E145" s="91" t="s">
        <v>1770</v>
      </c>
      <c r="F145" s="92">
        <f t="shared" si="25"/>
        <v>5</v>
      </c>
      <c r="G145" s="93"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3"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57" activePane="bottomLeft" state="frozen"/>
      <selection pane="bottomLeft" activeCell="G78" sqref="G78"/>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372" t="s">
        <v>484</v>
      </c>
      <c r="B1" s="372"/>
      <c r="C1" s="372"/>
      <c r="D1" s="372"/>
      <c r="E1" s="372"/>
      <c r="F1" s="372"/>
      <c r="G1" s="372"/>
    </row>
    <row r="2" spans="1:8" ht="30" customHeight="1">
      <c r="A2" s="78" t="s">
        <v>2062</v>
      </c>
      <c r="B2" s="78" t="s">
        <v>2063</v>
      </c>
      <c r="C2" s="78" t="s">
        <v>2059</v>
      </c>
      <c r="D2" s="78" t="s">
        <v>2060</v>
      </c>
      <c r="E2" s="78" t="s">
        <v>2061</v>
      </c>
      <c r="F2" s="78" t="s">
        <v>1772</v>
      </c>
      <c r="G2" s="78" t="s">
        <v>488</v>
      </c>
    </row>
    <row r="3" spans="1:8">
      <c r="A3" s="110" t="str">
        <f>LEFT(F3,1)</f>
        <v>1</v>
      </c>
      <c r="B3" s="110"/>
      <c r="C3" s="110"/>
      <c r="D3" s="110"/>
      <c r="E3" s="110"/>
      <c r="F3" s="111" t="s">
        <v>1927</v>
      </c>
      <c r="G3" s="111" t="s">
        <v>1928</v>
      </c>
    </row>
    <row r="4" spans="1:8">
      <c r="A4" s="112"/>
      <c r="B4" s="112" t="str">
        <f>LEFT(F4,3)</f>
        <v>1.1</v>
      </c>
      <c r="C4" s="112"/>
      <c r="D4" s="112"/>
      <c r="E4" s="112"/>
      <c r="F4" s="113" t="s">
        <v>1929</v>
      </c>
      <c r="G4" s="113" t="s">
        <v>1930</v>
      </c>
    </row>
    <row r="5" spans="1:8">
      <c r="A5" s="114"/>
      <c r="B5" s="114"/>
      <c r="C5" s="114" t="str">
        <f>LEFT(F5,5)</f>
        <v>1.1.1</v>
      </c>
      <c r="D5" s="114"/>
      <c r="E5" s="114"/>
      <c r="F5" s="115" t="s">
        <v>1931</v>
      </c>
      <c r="G5" s="115" t="s">
        <v>1932</v>
      </c>
    </row>
    <row r="6" spans="1:8">
      <c r="A6" s="116"/>
      <c r="B6" s="116"/>
      <c r="C6" s="116"/>
      <c r="D6" s="116" t="str">
        <f>LEFT(F6,7)</f>
        <v>1.1.1.1</v>
      </c>
      <c r="E6" s="116"/>
      <c r="F6" s="117" t="s">
        <v>1933</v>
      </c>
      <c r="G6" s="117" t="s">
        <v>1934</v>
      </c>
    </row>
    <row r="7" spans="1:8">
      <c r="E7" t="str">
        <f>+F7</f>
        <v>1.1.1.1.1</v>
      </c>
      <c r="F7" s="108" t="s">
        <v>1935</v>
      </c>
      <c r="G7" s="108" t="s">
        <v>1936</v>
      </c>
    </row>
    <row r="8" spans="1:8">
      <c r="E8" t="str">
        <f t="shared" ref="E8:E10" si="0">+F8</f>
        <v>1.1.1.1.2</v>
      </c>
      <c r="F8" s="108" t="s">
        <v>1937</v>
      </c>
      <c r="G8" s="108" t="s">
        <v>1938</v>
      </c>
    </row>
    <row r="9" spans="1:8">
      <c r="E9" t="str">
        <f t="shared" si="0"/>
        <v>1.1.1.1.3</v>
      </c>
      <c r="F9" s="108" t="s">
        <v>1939</v>
      </c>
      <c r="G9" s="108" t="s">
        <v>1940</v>
      </c>
    </row>
    <row r="10" spans="1:8">
      <c r="E10" t="str">
        <f t="shared" si="0"/>
        <v>1.1.1.1.4</v>
      </c>
      <c r="F10" s="108" t="s">
        <v>1941</v>
      </c>
      <c r="G10" s="108" t="s">
        <v>1942</v>
      </c>
      <c r="H10" s="108"/>
    </row>
    <row r="11" spans="1:8">
      <c r="A11" s="116"/>
      <c r="B11" s="116"/>
      <c r="C11" s="116"/>
      <c r="D11" s="116" t="str">
        <f t="shared" ref="D11:D12" si="1">LEFT(F11,7)</f>
        <v>1.1.1.2</v>
      </c>
      <c r="E11" s="116"/>
      <c r="F11" s="117" t="s">
        <v>1943</v>
      </c>
      <c r="G11" s="117" t="s">
        <v>1944</v>
      </c>
    </row>
    <row r="12" spans="1:8">
      <c r="A12" s="116"/>
      <c r="B12" s="116"/>
      <c r="C12" s="116"/>
      <c r="D12" s="116" t="str">
        <f t="shared" si="1"/>
        <v>1.1.1.3</v>
      </c>
      <c r="E12" s="116"/>
      <c r="F12" s="117" t="s">
        <v>1945</v>
      </c>
      <c r="G12" s="117" t="s">
        <v>1946</v>
      </c>
    </row>
    <row r="13" spans="1:8">
      <c r="A13" s="114"/>
      <c r="B13" s="114"/>
      <c r="C13" s="114" t="str">
        <f>LEFT(F13,5)</f>
        <v>1.1.2</v>
      </c>
      <c r="D13" s="114"/>
      <c r="E13" s="114"/>
      <c r="F13" s="115" t="s">
        <v>1947</v>
      </c>
      <c r="G13" s="115" t="s">
        <v>1948</v>
      </c>
    </row>
    <row r="14" spans="1:8">
      <c r="A14" s="116"/>
      <c r="B14" s="116"/>
      <c r="C14" s="116"/>
      <c r="D14" s="116" t="str">
        <f t="shared" ref="D14:D15" si="2">LEFT(F14,7)</f>
        <v>1.1.2.1</v>
      </c>
      <c r="E14" s="116"/>
      <c r="F14" s="117" t="s">
        <v>1949</v>
      </c>
      <c r="G14" s="117" t="s">
        <v>1950</v>
      </c>
    </row>
    <row r="15" spans="1:8">
      <c r="A15" s="116"/>
      <c r="B15" s="116"/>
      <c r="C15" s="116"/>
      <c r="D15" s="116" t="str">
        <f t="shared" si="2"/>
        <v>1.1.2.2</v>
      </c>
      <c r="E15" s="116"/>
      <c r="F15" s="117" t="s">
        <v>1951</v>
      </c>
      <c r="G15" s="117" t="s">
        <v>1952</v>
      </c>
    </row>
    <row r="16" spans="1:8">
      <c r="A16" s="112"/>
      <c r="B16" s="112" t="str">
        <f>LEFT(F16,3)</f>
        <v>1.2</v>
      </c>
      <c r="C16" s="112"/>
      <c r="D16" s="112"/>
      <c r="E16" s="112"/>
      <c r="F16" s="113" t="s">
        <v>1953</v>
      </c>
      <c r="G16" s="113" t="s">
        <v>1954</v>
      </c>
    </row>
    <row r="17" spans="1:7">
      <c r="A17" s="114"/>
      <c r="B17" s="114"/>
      <c r="C17" s="114" t="str">
        <f t="shared" ref="C17:C18" si="3">LEFT(F17,5)</f>
        <v>1.2.1</v>
      </c>
      <c r="D17" s="114"/>
      <c r="E17" s="114"/>
      <c r="F17" s="115" t="s">
        <v>1955</v>
      </c>
      <c r="G17" s="115" t="s">
        <v>1956</v>
      </c>
    </row>
    <row r="18" spans="1:7">
      <c r="A18" s="114"/>
      <c r="B18" s="114"/>
      <c r="C18" s="114" t="str">
        <f t="shared" si="3"/>
        <v>1.2.2</v>
      </c>
      <c r="D18" s="114"/>
      <c r="E18" s="114"/>
      <c r="F18" s="115" t="s">
        <v>1957</v>
      </c>
      <c r="G18" s="115" t="s">
        <v>1958</v>
      </c>
    </row>
    <row r="19" spans="1:7">
      <c r="A19" s="116"/>
      <c r="B19" s="116"/>
      <c r="C19" s="116"/>
      <c r="D19" s="116" t="str">
        <f t="shared" ref="D19:D22" si="4">LEFT(F19,7)</f>
        <v>1.2.2.1</v>
      </c>
      <c r="E19" s="116"/>
      <c r="F19" s="117" t="s">
        <v>1959</v>
      </c>
      <c r="G19" s="117" t="s">
        <v>1960</v>
      </c>
    </row>
    <row r="20" spans="1:7">
      <c r="A20" s="116"/>
      <c r="B20" s="116"/>
      <c r="C20" s="116"/>
      <c r="D20" s="116" t="str">
        <f t="shared" si="4"/>
        <v>1.2.2.2</v>
      </c>
      <c r="E20" s="116"/>
      <c r="F20" s="117" t="s">
        <v>1961</v>
      </c>
      <c r="G20" s="117" t="s">
        <v>1962</v>
      </c>
    </row>
    <row r="21" spans="1:7">
      <c r="A21" s="116"/>
      <c r="B21" s="116"/>
      <c r="C21" s="116"/>
      <c r="D21" s="116" t="str">
        <f t="shared" si="4"/>
        <v>1.2.2.3</v>
      </c>
      <c r="E21" s="116"/>
      <c r="F21" s="117" t="s">
        <v>1963</v>
      </c>
      <c r="G21" s="117" t="s">
        <v>1964</v>
      </c>
    </row>
    <row r="22" spans="1:7">
      <c r="A22" s="116"/>
      <c r="B22" s="116"/>
      <c r="C22" s="116"/>
      <c r="D22" s="116" t="str">
        <f t="shared" si="4"/>
        <v>1.2.2.4</v>
      </c>
      <c r="E22" s="116"/>
      <c r="F22" s="117" t="s">
        <v>1965</v>
      </c>
      <c r="G22" s="117" t="s">
        <v>1966</v>
      </c>
    </row>
    <row r="23" spans="1:7">
      <c r="A23" s="114"/>
      <c r="B23" s="114"/>
      <c r="C23" s="114" t="str">
        <f>LEFT(F23,5)</f>
        <v>1.2.3</v>
      </c>
      <c r="D23" s="114"/>
      <c r="E23" s="114"/>
      <c r="F23" s="115" t="s">
        <v>1967</v>
      </c>
      <c r="G23" s="115" t="s">
        <v>1968</v>
      </c>
    </row>
    <row r="24" spans="1:7">
      <c r="A24" s="116"/>
      <c r="B24" s="116"/>
      <c r="C24" s="116"/>
      <c r="D24" s="116" t="str">
        <f t="shared" ref="D24:D28" si="5">LEFT(F24,7)</f>
        <v>1.2.3.1</v>
      </c>
      <c r="E24" s="116"/>
      <c r="F24" s="117" t="s">
        <v>1969</v>
      </c>
      <c r="G24" s="117" t="s">
        <v>1970</v>
      </c>
    </row>
    <row r="25" spans="1:7">
      <c r="A25" s="116"/>
      <c r="B25" s="116"/>
      <c r="C25" s="116"/>
      <c r="D25" s="116" t="str">
        <f t="shared" si="5"/>
        <v>1.2.3.2</v>
      </c>
      <c r="E25" s="116"/>
      <c r="F25" s="117" t="s">
        <v>1971</v>
      </c>
      <c r="G25" s="117" t="s">
        <v>1972</v>
      </c>
    </row>
    <row r="26" spans="1:7">
      <c r="A26" s="116"/>
      <c r="B26" s="116"/>
      <c r="C26" s="116"/>
      <c r="D26" s="116" t="str">
        <f t="shared" si="5"/>
        <v>1.2.3.3</v>
      </c>
      <c r="E26" s="116"/>
      <c r="F26" s="117" t="s">
        <v>1973</v>
      </c>
      <c r="G26" s="117" t="s">
        <v>1974</v>
      </c>
    </row>
    <row r="27" spans="1:7">
      <c r="A27" s="116"/>
      <c r="B27" s="116"/>
      <c r="C27" s="116"/>
      <c r="D27" s="116" t="str">
        <f t="shared" si="5"/>
        <v>1.2.3.4</v>
      </c>
      <c r="E27" s="116"/>
      <c r="F27" s="117" t="s">
        <v>1975</v>
      </c>
      <c r="G27" s="117" t="s">
        <v>1976</v>
      </c>
    </row>
    <row r="28" spans="1:7">
      <c r="A28" s="116"/>
      <c r="B28" s="116"/>
      <c r="C28" s="116"/>
      <c r="D28" s="116" t="str">
        <f t="shared" si="5"/>
        <v>1.2.3.5</v>
      </c>
      <c r="E28" s="116"/>
      <c r="F28" s="117" t="s">
        <v>1977</v>
      </c>
      <c r="G28" s="117" t="s">
        <v>1978</v>
      </c>
    </row>
    <row r="29" spans="1:7">
      <c r="A29" s="114"/>
      <c r="B29" s="114"/>
      <c r="C29" s="114" t="str">
        <f>LEFT(F29,5)</f>
        <v>1.2.4</v>
      </c>
      <c r="D29" s="114"/>
      <c r="E29" s="114"/>
      <c r="F29" s="115" t="s">
        <v>1979</v>
      </c>
      <c r="G29" s="115" t="s">
        <v>1980</v>
      </c>
    </row>
    <row r="30" spans="1:7">
      <c r="A30" s="116"/>
      <c r="B30" s="116"/>
      <c r="C30" s="116"/>
      <c r="D30" s="116" t="str">
        <f t="shared" ref="D30:D34" si="6">LEFT(F30,7)</f>
        <v>1.2.4.1</v>
      </c>
      <c r="E30" s="116"/>
      <c r="F30" s="117" t="s">
        <v>1981</v>
      </c>
      <c r="G30" s="117" t="s">
        <v>1970</v>
      </c>
    </row>
    <row r="31" spans="1:7">
      <c r="A31" s="116"/>
      <c r="B31" s="116"/>
      <c r="C31" s="116"/>
      <c r="D31" s="116" t="str">
        <f t="shared" si="6"/>
        <v>1.2.4.2</v>
      </c>
      <c r="E31" s="116"/>
      <c r="F31" s="117" t="s">
        <v>1982</v>
      </c>
      <c r="G31" s="117" t="s">
        <v>1972</v>
      </c>
    </row>
    <row r="32" spans="1:7">
      <c r="A32" s="116"/>
      <c r="B32" s="116"/>
      <c r="C32" s="116"/>
      <c r="D32" s="116" t="str">
        <f t="shared" si="6"/>
        <v>1.2.4.3</v>
      </c>
      <c r="E32" s="116"/>
      <c r="F32" s="117" t="s">
        <v>1983</v>
      </c>
      <c r="G32" s="117" t="s">
        <v>1974</v>
      </c>
    </row>
    <row r="33" spans="1:8">
      <c r="A33" s="116"/>
      <c r="B33" s="116"/>
      <c r="C33" s="116"/>
      <c r="D33" s="116" t="str">
        <f t="shared" si="6"/>
        <v>1.2.4.4</v>
      </c>
      <c r="E33" s="116"/>
      <c r="F33" s="117" t="s">
        <v>1984</v>
      </c>
      <c r="G33" s="117" t="s">
        <v>1976</v>
      </c>
    </row>
    <row r="34" spans="1:8">
      <c r="A34" s="116"/>
      <c r="B34" s="116"/>
      <c r="C34" s="116"/>
      <c r="D34" s="116" t="str">
        <f t="shared" si="6"/>
        <v>1.2.4.5</v>
      </c>
      <c r="E34" s="116"/>
      <c r="F34" s="117" t="s">
        <v>1985</v>
      </c>
      <c r="G34" s="117" t="s">
        <v>1978</v>
      </c>
    </row>
    <row r="35" spans="1:8">
      <c r="A35" s="110" t="str">
        <f>LEFT(F35,1)</f>
        <v>2</v>
      </c>
      <c r="B35" s="110"/>
      <c r="C35" s="110"/>
      <c r="D35" s="110"/>
      <c r="E35" s="110"/>
      <c r="F35" s="111" t="s">
        <v>1986</v>
      </c>
      <c r="G35" s="111" t="s">
        <v>1987</v>
      </c>
    </row>
    <row r="36" spans="1:8">
      <c r="A36" s="112"/>
      <c r="B36" s="112" t="str">
        <f>LEFT(F36,3)</f>
        <v>2.1</v>
      </c>
      <c r="C36" s="112"/>
      <c r="D36" s="112"/>
      <c r="E36" s="112"/>
      <c r="F36" s="113" t="s">
        <v>1988</v>
      </c>
      <c r="G36" s="113" t="s">
        <v>1930</v>
      </c>
    </row>
    <row r="37" spans="1:8">
      <c r="A37" s="114"/>
      <c r="B37" s="114"/>
      <c r="C37" s="114" t="str">
        <f>LEFT(F37,5)</f>
        <v>2.1.1</v>
      </c>
      <c r="D37" s="114"/>
      <c r="E37" s="114"/>
      <c r="F37" s="115" t="s">
        <v>1989</v>
      </c>
      <c r="G37" s="115" t="s">
        <v>1990</v>
      </c>
    </row>
    <row r="38" spans="1:8">
      <c r="A38" s="116"/>
      <c r="B38" s="116"/>
      <c r="C38" s="116"/>
      <c r="D38" s="116" t="str">
        <f>LEFT(F38,7)</f>
        <v>2.1.1.1</v>
      </c>
      <c r="E38" s="116"/>
      <c r="F38" s="117" t="s">
        <v>1991</v>
      </c>
      <c r="G38" s="117" t="s">
        <v>1992</v>
      </c>
    </row>
    <row r="39" spans="1:8">
      <c r="E39" t="str">
        <f t="shared" ref="E39:E42" si="7">+F39</f>
        <v>2.1.1.1.1</v>
      </c>
      <c r="F39" s="108" t="s">
        <v>1993</v>
      </c>
      <c r="G39" s="108" t="s">
        <v>1936</v>
      </c>
    </row>
    <row r="40" spans="1:8">
      <c r="E40" t="str">
        <f t="shared" si="7"/>
        <v>2.1.1.1.2</v>
      </c>
      <c r="F40" s="108" t="s">
        <v>1994</v>
      </c>
      <c r="G40" s="108" t="s">
        <v>1938</v>
      </c>
    </row>
    <row r="41" spans="1:8">
      <c r="E41" t="str">
        <f t="shared" si="7"/>
        <v>2.1.1.1.3</v>
      </c>
      <c r="F41" s="108" t="s">
        <v>1995</v>
      </c>
      <c r="G41" s="108" t="s">
        <v>1940</v>
      </c>
    </row>
    <row r="42" spans="1:8">
      <c r="E42" t="str">
        <f t="shared" si="7"/>
        <v>2.1.1.1.4</v>
      </c>
      <c r="F42" s="108" t="s">
        <v>1996</v>
      </c>
      <c r="G42" s="108" t="s">
        <v>1942</v>
      </c>
      <c r="H42" s="108"/>
    </row>
    <row r="43" spans="1:8">
      <c r="A43" s="116"/>
      <c r="B43" s="116"/>
      <c r="C43" s="116"/>
      <c r="D43" s="116" t="str">
        <f t="shared" ref="D43:D44" si="8">LEFT(F43,7)</f>
        <v>2.1.1.2</v>
      </c>
      <c r="E43" s="116"/>
      <c r="F43" s="117" t="s">
        <v>1997</v>
      </c>
      <c r="G43" s="117" t="s">
        <v>1944</v>
      </c>
    </row>
    <row r="44" spans="1:8">
      <c r="A44" s="116"/>
      <c r="B44" s="116"/>
      <c r="C44" s="116"/>
      <c r="D44" s="116" t="str">
        <f t="shared" si="8"/>
        <v>2.1.1.3</v>
      </c>
      <c r="E44" s="116"/>
      <c r="F44" s="117" t="s">
        <v>1998</v>
      </c>
      <c r="G44" s="117" t="s">
        <v>1999</v>
      </c>
    </row>
    <row r="45" spans="1:8">
      <c r="A45" s="114"/>
      <c r="B45" s="114"/>
      <c r="C45" s="114" t="str">
        <f>LEFT(F45,5)</f>
        <v>2.1.2</v>
      </c>
      <c r="D45" s="114"/>
      <c r="E45" s="114"/>
      <c r="F45" s="115" t="s">
        <v>2000</v>
      </c>
      <c r="G45" s="115" t="s">
        <v>1948</v>
      </c>
    </row>
    <row r="46" spans="1:8">
      <c r="A46" s="116"/>
      <c r="B46" s="116"/>
      <c r="C46" s="116"/>
      <c r="D46" s="116" t="str">
        <f t="shared" ref="D46:D47" si="9">LEFT(F46,7)</f>
        <v>2.1.2.1</v>
      </c>
      <c r="E46" s="116"/>
      <c r="F46" s="117" t="s">
        <v>2001</v>
      </c>
      <c r="G46" s="117" t="s">
        <v>1950</v>
      </c>
    </row>
    <row r="47" spans="1:8">
      <c r="A47" s="116"/>
      <c r="B47" s="116"/>
      <c r="C47" s="116"/>
      <c r="D47" s="116" t="str">
        <f t="shared" si="9"/>
        <v>2.1.2.2</v>
      </c>
      <c r="E47" s="116"/>
      <c r="F47" s="117" t="s">
        <v>2002</v>
      </c>
      <c r="G47" s="117" t="s">
        <v>1952</v>
      </c>
    </row>
    <row r="48" spans="1:8">
      <c r="A48" s="112"/>
      <c r="B48" s="112" t="str">
        <f>LEFT(F48,3)</f>
        <v>2.2</v>
      </c>
      <c r="C48" s="112"/>
      <c r="D48" s="112"/>
      <c r="E48" s="112"/>
      <c r="F48" s="113" t="s">
        <v>2003</v>
      </c>
      <c r="G48" s="113" t="s">
        <v>1954</v>
      </c>
    </row>
    <row r="49" spans="1:7">
      <c r="A49" s="114"/>
      <c r="B49" s="114"/>
      <c r="C49" s="114" t="str">
        <f>LEFT(F49,5)</f>
        <v>2.2.2</v>
      </c>
      <c r="D49" s="114"/>
      <c r="E49" s="114"/>
      <c r="F49" s="115" t="s">
        <v>2004</v>
      </c>
      <c r="G49" s="115" t="s">
        <v>1958</v>
      </c>
    </row>
    <row r="50" spans="1:7">
      <c r="A50" s="116"/>
      <c r="B50" s="116"/>
      <c r="C50" s="116"/>
      <c r="D50" s="116" t="str">
        <f t="shared" ref="D50:D53" si="10">LEFT(F50,7)</f>
        <v>2.2.2.1</v>
      </c>
      <c r="E50" s="116"/>
      <c r="F50" s="117" t="s">
        <v>2005</v>
      </c>
      <c r="G50" s="117" t="s">
        <v>1960</v>
      </c>
    </row>
    <row r="51" spans="1:7">
      <c r="A51" s="116"/>
      <c r="B51" s="116"/>
      <c r="C51" s="116"/>
      <c r="D51" s="116" t="str">
        <f t="shared" si="10"/>
        <v>2.2.2.2</v>
      </c>
      <c r="E51" s="116"/>
      <c r="F51" s="117" t="s">
        <v>2006</v>
      </c>
      <c r="G51" s="117" t="s">
        <v>1962</v>
      </c>
    </row>
    <row r="52" spans="1:7">
      <c r="A52" s="116"/>
      <c r="B52" s="116"/>
      <c r="C52" s="116"/>
      <c r="D52" s="116" t="str">
        <f t="shared" si="10"/>
        <v>2.2.2.3</v>
      </c>
      <c r="E52" s="116"/>
      <c r="F52" s="117" t="s">
        <v>2007</v>
      </c>
      <c r="G52" s="117" t="s">
        <v>1964</v>
      </c>
    </row>
    <row r="53" spans="1:7">
      <c r="A53" s="116"/>
      <c r="B53" s="116"/>
      <c r="C53" s="116"/>
      <c r="D53" s="116" t="str">
        <f t="shared" si="10"/>
        <v>2.2.2.4</v>
      </c>
      <c r="E53" s="116"/>
      <c r="F53" s="117" t="s">
        <v>2008</v>
      </c>
      <c r="G53" s="117" t="s">
        <v>1966</v>
      </c>
    </row>
    <row r="54" spans="1:7">
      <c r="A54" s="114"/>
      <c r="B54" s="114"/>
      <c r="C54" s="114" t="str">
        <f>LEFT(F54,5)</f>
        <v>2.2.3</v>
      </c>
      <c r="D54" s="114"/>
      <c r="E54" s="114"/>
      <c r="F54" s="115" t="s">
        <v>2009</v>
      </c>
      <c r="G54" s="115" t="s">
        <v>2010</v>
      </c>
    </row>
    <row r="55" spans="1:7">
      <c r="A55" s="116"/>
      <c r="B55" s="116"/>
      <c r="C55" s="116"/>
      <c r="D55" s="116" t="str">
        <f t="shared" ref="D55:D59" si="11">LEFT(F55,7)</f>
        <v>2.2.3.1</v>
      </c>
      <c r="E55" s="116"/>
      <c r="F55" s="117" t="s">
        <v>2011</v>
      </c>
      <c r="G55" s="117" t="s">
        <v>2012</v>
      </c>
    </row>
    <row r="56" spans="1:7">
      <c r="A56" s="116"/>
      <c r="B56" s="116"/>
      <c r="C56" s="116"/>
      <c r="D56" s="116" t="str">
        <f t="shared" si="11"/>
        <v>2.2.3.2</v>
      </c>
      <c r="E56" s="116"/>
      <c r="F56" s="117" t="s">
        <v>2013</v>
      </c>
      <c r="G56" s="117" t="s">
        <v>1972</v>
      </c>
    </row>
    <row r="57" spans="1:7">
      <c r="A57" s="116"/>
      <c r="B57" s="116"/>
      <c r="C57" s="116"/>
      <c r="D57" s="116" t="str">
        <f t="shared" si="11"/>
        <v>2.2.3.3</v>
      </c>
      <c r="E57" s="116"/>
      <c r="F57" s="117" t="s">
        <v>2014</v>
      </c>
      <c r="G57" s="117" t="s">
        <v>1974</v>
      </c>
    </row>
    <row r="58" spans="1:7">
      <c r="A58" s="116"/>
      <c r="B58" s="116"/>
      <c r="C58" s="116"/>
      <c r="D58" s="116" t="str">
        <f t="shared" si="11"/>
        <v>2.2.3.4</v>
      </c>
      <c r="E58" s="116"/>
      <c r="F58" s="117" t="s">
        <v>2015</v>
      </c>
      <c r="G58" s="117" t="s">
        <v>1976</v>
      </c>
    </row>
    <row r="59" spans="1:7">
      <c r="A59" s="116"/>
      <c r="B59" s="116"/>
      <c r="C59" s="116"/>
      <c r="D59" s="116" t="str">
        <f t="shared" si="11"/>
        <v>2.2.3.5</v>
      </c>
      <c r="E59" s="116"/>
      <c r="F59" s="117" t="s">
        <v>2016</v>
      </c>
      <c r="G59" s="117" t="s">
        <v>1978</v>
      </c>
    </row>
    <row r="60" spans="1:7">
      <c r="A60" s="114"/>
      <c r="B60" s="114"/>
      <c r="C60" s="114" t="str">
        <f>LEFT(F60,5)</f>
        <v>2.2.4</v>
      </c>
      <c r="D60" s="114"/>
      <c r="E60" s="114"/>
      <c r="F60" s="115" t="s">
        <v>2017</v>
      </c>
      <c r="G60" s="115" t="s">
        <v>1980</v>
      </c>
    </row>
    <row r="61" spans="1:7">
      <c r="A61" s="116"/>
      <c r="B61" s="116"/>
      <c r="C61" s="116"/>
      <c r="D61" s="116" t="str">
        <f t="shared" ref="D61:D65" si="12">LEFT(F61,7)</f>
        <v>2.2.4.1</v>
      </c>
      <c r="E61" s="116"/>
      <c r="F61" s="117" t="s">
        <v>2018</v>
      </c>
      <c r="G61" s="117" t="s">
        <v>2012</v>
      </c>
    </row>
    <row r="62" spans="1:7">
      <c r="A62" s="116"/>
      <c r="B62" s="116"/>
      <c r="C62" s="116"/>
      <c r="D62" s="116" t="str">
        <f t="shared" si="12"/>
        <v>2.2.4.2</v>
      </c>
      <c r="E62" s="116"/>
      <c r="F62" s="117" t="s">
        <v>2019</v>
      </c>
      <c r="G62" s="117" t="s">
        <v>1972</v>
      </c>
    </row>
    <row r="63" spans="1:7">
      <c r="A63" s="116"/>
      <c r="B63" s="116"/>
      <c r="C63" s="116"/>
      <c r="D63" s="116" t="str">
        <f t="shared" si="12"/>
        <v>2.2.4.3</v>
      </c>
      <c r="E63" s="116"/>
      <c r="F63" s="117" t="s">
        <v>2020</v>
      </c>
      <c r="G63" s="117" t="s">
        <v>1974</v>
      </c>
    </row>
    <row r="64" spans="1:7">
      <c r="A64" s="116"/>
      <c r="B64" s="116"/>
      <c r="C64" s="116"/>
      <c r="D64" s="116" t="str">
        <f t="shared" si="12"/>
        <v>2.2.4.4</v>
      </c>
      <c r="E64" s="116"/>
      <c r="F64" s="117" t="s">
        <v>2021</v>
      </c>
      <c r="G64" s="117" t="s">
        <v>1976</v>
      </c>
    </row>
    <row r="65" spans="1:7">
      <c r="A65" s="116"/>
      <c r="B65" s="116"/>
      <c r="C65" s="116"/>
      <c r="D65" s="116" t="str">
        <f t="shared" si="12"/>
        <v>2.2.4.5</v>
      </c>
      <c r="E65" s="116"/>
      <c r="F65" s="117" t="s">
        <v>2022</v>
      </c>
      <c r="G65" s="117" t="s">
        <v>1978</v>
      </c>
    </row>
    <row r="66" spans="1:7">
      <c r="A66" s="110" t="str">
        <f>LEFT(F66,1)</f>
        <v>3</v>
      </c>
      <c r="B66" s="110"/>
      <c r="C66" s="110"/>
      <c r="D66" s="110"/>
      <c r="E66" s="110"/>
      <c r="F66" s="111" t="s">
        <v>2023</v>
      </c>
      <c r="G66" s="111" t="s">
        <v>2024</v>
      </c>
    </row>
    <row r="67" spans="1:7">
      <c r="A67" s="112"/>
      <c r="B67" s="112" t="str">
        <f>LEFT(F67,3)</f>
        <v>3.1</v>
      </c>
      <c r="C67" s="112"/>
      <c r="D67" s="112"/>
      <c r="E67" s="112"/>
      <c r="F67" s="113" t="s">
        <v>2025</v>
      </c>
      <c r="G67" s="113" t="s">
        <v>1930</v>
      </c>
    </row>
    <row r="68" spans="1:7">
      <c r="A68" s="114"/>
      <c r="B68" s="114"/>
      <c r="C68" s="114" t="str">
        <f>LEFT(F68,5)</f>
        <v>3.1.1</v>
      </c>
      <c r="D68" s="114"/>
      <c r="E68" s="114"/>
      <c r="F68" s="115" t="s">
        <v>2026</v>
      </c>
      <c r="G68" s="115" t="s">
        <v>2027</v>
      </c>
    </row>
    <row r="69" spans="1:7">
      <c r="A69" s="116"/>
      <c r="B69" s="116"/>
      <c r="C69" s="116"/>
      <c r="D69" s="116" t="str">
        <f>LEFT(F69,7)</f>
        <v>3.1.1.1</v>
      </c>
      <c r="E69" s="116"/>
      <c r="F69" s="117" t="s">
        <v>2028</v>
      </c>
      <c r="G69" s="117" t="s">
        <v>2029</v>
      </c>
    </row>
    <row r="70" spans="1:7">
      <c r="E70" t="str">
        <f>+F70</f>
        <v>3.1.1.1.1</v>
      </c>
      <c r="F70" s="108" t="s">
        <v>2030</v>
      </c>
      <c r="G70" s="108" t="s">
        <v>2031</v>
      </c>
    </row>
    <row r="71" spans="1:7">
      <c r="A71" s="116"/>
      <c r="B71" s="116"/>
      <c r="C71" s="116"/>
      <c r="D71" s="116" t="str">
        <f>LEFT(F71,7)</f>
        <v>3.1.1.2</v>
      </c>
      <c r="E71" s="116"/>
      <c r="F71" s="117" t="s">
        <v>2032</v>
      </c>
      <c r="G71" s="117" t="s">
        <v>1944</v>
      </c>
    </row>
    <row r="72" spans="1:7">
      <c r="A72" s="114"/>
      <c r="B72" s="114"/>
      <c r="C72" s="114" t="str">
        <f>LEFT(F72,5)</f>
        <v>3.1.2</v>
      </c>
      <c r="D72" s="114"/>
      <c r="E72" s="114"/>
      <c r="F72" s="115" t="s">
        <v>2033</v>
      </c>
      <c r="G72" s="115" t="s">
        <v>2034</v>
      </c>
    </row>
    <row r="73" spans="1:7">
      <c r="A73" s="116"/>
      <c r="B73" s="116"/>
      <c r="C73" s="116"/>
      <c r="D73" s="116" t="str">
        <f t="shared" ref="D73:D74" si="13">LEFT(F73,7)</f>
        <v>3.1.2.1</v>
      </c>
      <c r="E73" s="116"/>
      <c r="F73" s="117" t="s">
        <v>2035</v>
      </c>
      <c r="G73" s="117" t="s">
        <v>2036</v>
      </c>
    </row>
    <row r="74" spans="1:7">
      <c r="A74" s="116"/>
      <c r="B74" s="116"/>
      <c r="C74" s="116"/>
      <c r="D74" s="116" t="str">
        <f t="shared" si="13"/>
        <v>3.1.2.2</v>
      </c>
      <c r="E74" s="116"/>
      <c r="F74" s="117" t="s">
        <v>2037</v>
      </c>
      <c r="G74" s="117" t="s">
        <v>2038</v>
      </c>
    </row>
    <row r="75" spans="1:7">
      <c r="A75" s="112"/>
      <c r="B75" s="112" t="str">
        <f>LEFT(F75,3)</f>
        <v>3.2</v>
      </c>
      <c r="C75" s="112"/>
      <c r="D75" s="112"/>
      <c r="E75" s="112"/>
      <c r="F75" s="113" t="s">
        <v>2039</v>
      </c>
      <c r="G75" s="113" t="s">
        <v>1954</v>
      </c>
    </row>
    <row r="76" spans="1:7">
      <c r="A76" s="114"/>
      <c r="B76" s="114"/>
      <c r="C76" s="114" t="str">
        <f>LEFT(F76,5)</f>
        <v>3.2.2</v>
      </c>
      <c r="D76" s="114"/>
      <c r="E76" s="114"/>
      <c r="F76" s="115" t="s">
        <v>2040</v>
      </c>
      <c r="G76" s="115" t="s">
        <v>2041</v>
      </c>
    </row>
    <row r="77" spans="1:7">
      <c r="A77" s="116"/>
      <c r="B77" s="116"/>
      <c r="C77" s="116"/>
      <c r="D77" s="116" t="str">
        <f t="shared" ref="D77:D80" si="14">LEFT(F77,7)</f>
        <v>3.2.2.1</v>
      </c>
      <c r="E77" s="116"/>
      <c r="F77" s="117" t="s">
        <v>2042</v>
      </c>
      <c r="G77" s="117" t="s">
        <v>1960</v>
      </c>
    </row>
    <row r="78" spans="1:7">
      <c r="A78" s="116"/>
      <c r="B78" s="116"/>
      <c r="C78" s="116"/>
      <c r="D78" s="116" t="str">
        <f t="shared" si="14"/>
        <v>3.2.2.2</v>
      </c>
      <c r="E78" s="116"/>
      <c r="F78" s="117" t="s">
        <v>2043</v>
      </c>
      <c r="G78" s="117" t="s">
        <v>1962</v>
      </c>
    </row>
    <row r="79" spans="1:7">
      <c r="A79" s="116"/>
      <c r="B79" s="116"/>
      <c r="C79" s="116"/>
      <c r="D79" s="116" t="str">
        <f t="shared" si="14"/>
        <v>3.2.2.3</v>
      </c>
      <c r="E79" s="116"/>
      <c r="F79" s="117" t="s">
        <v>2044</v>
      </c>
      <c r="G79" s="117" t="s">
        <v>1964</v>
      </c>
    </row>
    <row r="80" spans="1:7">
      <c r="A80" s="116"/>
      <c r="B80" s="116"/>
      <c r="C80" s="116"/>
      <c r="D80" s="116" t="str">
        <f t="shared" si="14"/>
        <v>3.2.2.4</v>
      </c>
      <c r="E80" s="116"/>
      <c r="F80" s="117" t="s">
        <v>2045</v>
      </c>
      <c r="G80" s="117" t="s">
        <v>1966</v>
      </c>
    </row>
    <row r="81" spans="1:7">
      <c r="A81" s="114"/>
      <c r="B81" s="114"/>
      <c r="C81" s="114" t="str">
        <f>LEFT(F81,5)</f>
        <v>3.2.3</v>
      </c>
      <c r="D81" s="114"/>
      <c r="E81" s="114"/>
      <c r="F81" s="115" t="s">
        <v>2046</v>
      </c>
      <c r="G81" s="115" t="s">
        <v>1968</v>
      </c>
    </row>
    <row r="82" spans="1:7">
      <c r="A82" s="116"/>
      <c r="B82" s="116"/>
      <c r="C82" s="116"/>
      <c r="D82" s="116" t="str">
        <f t="shared" ref="D82:D86" si="15">LEFT(F82,7)</f>
        <v>3.2.3.1</v>
      </c>
      <c r="E82" s="116"/>
      <c r="F82" s="117" t="s">
        <v>2047</v>
      </c>
      <c r="G82" s="117" t="s">
        <v>1970</v>
      </c>
    </row>
    <row r="83" spans="1:7">
      <c r="A83" s="116"/>
      <c r="B83" s="116"/>
      <c r="C83" s="116"/>
      <c r="D83" s="116" t="str">
        <f t="shared" si="15"/>
        <v>3.2.3.2</v>
      </c>
      <c r="E83" s="116"/>
      <c r="F83" s="117" t="s">
        <v>2048</v>
      </c>
      <c r="G83" s="117" t="s">
        <v>1972</v>
      </c>
    </row>
    <row r="84" spans="1:7">
      <c r="A84" s="116"/>
      <c r="B84" s="116"/>
      <c r="C84" s="116"/>
      <c r="D84" s="116" t="str">
        <f t="shared" si="15"/>
        <v>3.2.3.3</v>
      </c>
      <c r="E84" s="116"/>
      <c r="F84" s="117" t="s">
        <v>2049</v>
      </c>
      <c r="G84" s="117" t="s">
        <v>1974</v>
      </c>
    </row>
    <row r="85" spans="1:7">
      <c r="A85" s="116"/>
      <c r="B85" s="116"/>
      <c r="C85" s="116"/>
      <c r="D85" s="116" t="str">
        <f t="shared" si="15"/>
        <v>3.2.3.4</v>
      </c>
      <c r="E85" s="116"/>
      <c r="F85" s="117" t="s">
        <v>2050</v>
      </c>
      <c r="G85" s="117" t="s">
        <v>1976</v>
      </c>
    </row>
    <row r="86" spans="1:7">
      <c r="A86" s="116"/>
      <c r="B86" s="116"/>
      <c r="C86" s="116"/>
      <c r="D86" s="116" t="str">
        <f t="shared" si="15"/>
        <v>3.2.3.5</v>
      </c>
      <c r="E86" s="116"/>
      <c r="F86" s="117" t="s">
        <v>2051</v>
      </c>
      <c r="G86" s="117" t="s">
        <v>1978</v>
      </c>
    </row>
    <row r="87" spans="1:7">
      <c r="A87" s="114"/>
      <c r="B87" s="114"/>
      <c r="C87" s="114" t="str">
        <f>LEFT(F87,5)</f>
        <v>3.2.4</v>
      </c>
      <c r="D87" s="114"/>
      <c r="E87" s="114"/>
      <c r="F87" s="115" t="s">
        <v>2052</v>
      </c>
      <c r="G87" s="115" t="s">
        <v>1980</v>
      </c>
    </row>
    <row r="88" spans="1:7">
      <c r="A88" s="116"/>
      <c r="B88" s="116"/>
      <c r="C88" s="116"/>
      <c r="D88" s="116" t="str">
        <f t="shared" ref="D88:D92" si="16">LEFT(F88,7)</f>
        <v>3.2.4.1</v>
      </c>
      <c r="E88" s="116"/>
      <c r="F88" s="117" t="s">
        <v>2053</v>
      </c>
      <c r="G88" s="117" t="s">
        <v>1970</v>
      </c>
    </row>
    <row r="89" spans="1:7">
      <c r="A89" s="116"/>
      <c r="B89" s="116"/>
      <c r="C89" s="116"/>
      <c r="D89" s="116" t="str">
        <f t="shared" si="16"/>
        <v>3.2.4.2</v>
      </c>
      <c r="E89" s="116"/>
      <c r="F89" s="117" t="s">
        <v>2054</v>
      </c>
      <c r="G89" s="117" t="s">
        <v>1972</v>
      </c>
    </row>
    <row r="90" spans="1:7">
      <c r="A90" s="116"/>
      <c r="B90" s="116"/>
      <c r="C90" s="116"/>
      <c r="D90" s="116" t="str">
        <f t="shared" si="16"/>
        <v>3.2.4.3</v>
      </c>
      <c r="E90" s="116"/>
      <c r="F90" s="117" t="s">
        <v>2055</v>
      </c>
      <c r="G90" s="117" t="s">
        <v>1974</v>
      </c>
    </row>
    <row r="91" spans="1:7">
      <c r="A91" s="116"/>
      <c r="B91" s="116"/>
      <c r="C91" s="116"/>
      <c r="D91" s="116" t="str">
        <f t="shared" si="16"/>
        <v>3.2.4.4</v>
      </c>
      <c r="E91" s="116"/>
      <c r="F91" s="117" t="s">
        <v>2056</v>
      </c>
      <c r="G91" s="117" t="s">
        <v>1976</v>
      </c>
    </row>
    <row r="92" spans="1:7">
      <c r="A92" s="116"/>
      <c r="B92" s="116"/>
      <c r="C92" s="116"/>
      <c r="D92" s="116" t="str">
        <f t="shared" si="16"/>
        <v>3.2.4.5</v>
      </c>
      <c r="E92" s="116"/>
      <c r="F92" s="117" t="s">
        <v>2057</v>
      </c>
      <c r="G92" s="117"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801"/>
  <sheetViews>
    <sheetView showGridLines="0" topLeftCell="B1" zoomScale="85" zoomScaleNormal="85" workbookViewId="0">
      <pane ySplit="10" topLeftCell="A51" activePane="bottomLeft" state="frozen"/>
      <selection pane="bottomLeft" activeCell="F62" sqref="F62"/>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41.85546875" style="24" customWidth="1"/>
    <col min="7" max="8" width="0" style="24" hidden="1" customWidth="1"/>
    <col min="9" max="9" width="97.7109375" style="16" customWidth="1"/>
    <col min="10" max="16384" width="11.42578125" style="16"/>
  </cols>
  <sheetData>
    <row r="1" spans="1:9" ht="15">
      <c r="B1" s="377" t="s">
        <v>30</v>
      </c>
      <c r="C1" s="377"/>
      <c r="D1" s="377"/>
      <c r="E1" s="377"/>
      <c r="F1" s="377"/>
    </row>
    <row r="2" spans="1:9">
      <c r="B2" s="378" t="s">
        <v>31</v>
      </c>
      <c r="C2" s="379"/>
      <c r="D2" s="379"/>
      <c r="E2" s="380"/>
      <c r="F2" s="381"/>
    </row>
    <row r="3" spans="1:9">
      <c r="B3" s="382" t="s">
        <v>32</v>
      </c>
      <c r="C3" s="383"/>
      <c r="D3" s="383"/>
      <c r="E3" s="384"/>
      <c r="F3" s="385"/>
    </row>
    <row r="4" spans="1:9">
      <c r="B4" s="382" t="s">
        <v>33</v>
      </c>
      <c r="C4" s="383"/>
      <c r="D4" s="383"/>
      <c r="E4" s="383"/>
      <c r="F4" s="386"/>
    </row>
    <row r="5" spans="1:9">
      <c r="B5" s="382" t="s">
        <v>34</v>
      </c>
      <c r="C5" s="383"/>
      <c r="D5" s="383"/>
      <c r="E5" s="384"/>
      <c r="F5" s="385"/>
    </row>
    <row r="6" spans="1:9">
      <c r="B6" s="387" t="s">
        <v>35</v>
      </c>
      <c r="C6" s="388"/>
      <c r="D6" s="388"/>
      <c r="E6" s="389"/>
      <c r="F6" s="390"/>
    </row>
    <row r="7" spans="1:9">
      <c r="B7" s="27"/>
      <c r="C7" s="27"/>
      <c r="D7" s="27"/>
      <c r="E7" s="28"/>
    </row>
    <row r="8" spans="1:9">
      <c r="B8" s="29">
        <f>COUNT(B11:B801)</f>
        <v>9</v>
      </c>
      <c r="C8" s="29">
        <f>COUNT(C11:C801)</f>
        <v>62</v>
      </c>
      <c r="D8" s="29">
        <f>COUNT(D11:D801)</f>
        <v>345</v>
      </c>
      <c r="E8" s="29">
        <f>COUNT(E11:E801)</f>
        <v>375</v>
      </c>
    </row>
    <row r="9" spans="1:9">
      <c r="B9" s="391" t="s">
        <v>36</v>
      </c>
      <c r="C9" s="392" t="s">
        <v>37</v>
      </c>
      <c r="D9" s="373" t="s">
        <v>487</v>
      </c>
      <c r="E9" s="374"/>
      <c r="F9" s="375" t="s">
        <v>488</v>
      </c>
      <c r="I9" s="375" t="s">
        <v>0</v>
      </c>
    </row>
    <row r="10" spans="1:9" ht="24">
      <c r="A10" s="16" t="s">
        <v>1448</v>
      </c>
      <c r="B10" s="391"/>
      <c r="C10" s="392"/>
      <c r="D10" s="30" t="s">
        <v>38</v>
      </c>
      <c r="E10" s="30" t="s">
        <v>39</v>
      </c>
      <c r="F10" s="376"/>
      <c r="I10" s="376"/>
    </row>
    <row r="11" spans="1:9" ht="36">
      <c r="A11" s="16">
        <v>1</v>
      </c>
      <c r="B11" s="36">
        <v>1000</v>
      </c>
      <c r="C11" s="37"/>
      <c r="D11" s="37"/>
      <c r="E11" s="36"/>
      <c r="F11" s="25" t="s">
        <v>40</v>
      </c>
      <c r="G11" s="12">
        <v>1000</v>
      </c>
      <c r="H11" s="11" t="s">
        <v>395</v>
      </c>
      <c r="I11" s="40" t="s">
        <v>396</v>
      </c>
    </row>
    <row r="12" spans="1:9" ht="24">
      <c r="A12" s="16">
        <v>2</v>
      </c>
      <c r="B12" s="38"/>
      <c r="C12" s="39">
        <v>1100</v>
      </c>
      <c r="D12" s="39"/>
      <c r="E12" s="39"/>
      <c r="F12" s="26" t="s">
        <v>41</v>
      </c>
      <c r="G12" s="12">
        <v>1100</v>
      </c>
      <c r="H12" s="11" t="s">
        <v>397</v>
      </c>
      <c r="I12" s="41" t="s">
        <v>398</v>
      </c>
    </row>
    <row r="13" spans="1:9" ht="15">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24">
      <c r="A21" s="16">
        <v>11</v>
      </c>
      <c r="B21" s="38"/>
      <c r="C21" s="39">
        <v>1200</v>
      </c>
      <c r="D21" s="39"/>
      <c r="E21" s="39"/>
      <c r="F21" s="26" t="s">
        <v>47</v>
      </c>
      <c r="G21" s="12">
        <v>1200</v>
      </c>
      <c r="H21" s="11" t="s">
        <v>407</v>
      </c>
      <c r="I21" s="41" t="s">
        <v>408</v>
      </c>
    </row>
    <row r="22" spans="1:9" ht="48">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c r="A31" s="16">
        <v>21</v>
      </c>
      <c r="B31" s="38"/>
      <c r="C31" s="39">
        <v>1300</v>
      </c>
      <c r="D31" s="39"/>
      <c r="E31" s="39"/>
      <c r="F31" s="26" t="s">
        <v>56</v>
      </c>
      <c r="G31" s="12">
        <v>1300</v>
      </c>
      <c r="H31" s="11" t="s">
        <v>417</v>
      </c>
      <c r="I31" s="41" t="s">
        <v>418</v>
      </c>
    </row>
    <row r="32" spans="1:9" ht="24">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c r="A52" s="16">
        <v>42</v>
      </c>
      <c r="B52" s="38"/>
      <c r="C52" s="39">
        <v>1400</v>
      </c>
      <c r="D52" s="39"/>
      <c r="E52" s="39"/>
      <c r="F52" s="26" t="s">
        <v>74</v>
      </c>
      <c r="G52" s="12">
        <v>1400</v>
      </c>
      <c r="H52" s="11" t="s">
        <v>434</v>
      </c>
      <c r="I52" s="41" t="s">
        <v>435</v>
      </c>
    </row>
    <row r="53" spans="1:9" ht="24">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c r="A63" s="16">
        <v>53</v>
      </c>
      <c r="B63" s="38"/>
      <c r="C63" s="39">
        <v>1500</v>
      </c>
      <c r="D63" s="39"/>
      <c r="E63" s="39"/>
      <c r="F63" s="26" t="s">
        <v>85</v>
      </c>
      <c r="G63" s="12">
        <v>1500</v>
      </c>
      <c r="H63" s="11" t="s">
        <v>443</v>
      </c>
      <c r="I63" s="41" t="s">
        <v>444</v>
      </c>
    </row>
    <row r="64" spans="1:9" ht="48">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c r="A81" s="16">
        <v>71</v>
      </c>
      <c r="B81" s="38"/>
      <c r="C81" s="39">
        <v>1600</v>
      </c>
      <c r="D81" s="39"/>
      <c r="E81" s="39"/>
      <c r="F81" s="26" t="s">
        <v>101</v>
      </c>
      <c r="G81" s="12">
        <v>1600</v>
      </c>
      <c r="H81" s="11" t="s">
        <v>457</v>
      </c>
      <c r="I81" s="41" t="s">
        <v>458</v>
      </c>
    </row>
    <row r="82" spans="1:9" ht="84">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c r="A86" s="16">
        <v>76</v>
      </c>
      <c r="B86" s="38"/>
      <c r="C86" s="39">
        <v>1700</v>
      </c>
      <c r="D86" s="39"/>
      <c r="E86" s="39"/>
      <c r="F86" s="26" t="s">
        <v>106</v>
      </c>
      <c r="G86" s="12">
        <v>1700</v>
      </c>
      <c r="H86" s="11" t="s">
        <v>958</v>
      </c>
      <c r="I86" s="41" t="s">
        <v>959</v>
      </c>
    </row>
    <row r="87" spans="1:9" ht="36">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c r="A92" s="16">
        <v>82</v>
      </c>
      <c r="B92" s="38"/>
      <c r="C92" s="39">
        <v>1800</v>
      </c>
      <c r="D92" s="39"/>
      <c r="E92" s="39"/>
      <c r="F92" s="26" t="s">
        <v>109</v>
      </c>
      <c r="G92" s="12">
        <v>1800</v>
      </c>
      <c r="H92" s="11" t="s">
        <v>964</v>
      </c>
      <c r="I92" s="41" t="s">
        <v>965</v>
      </c>
    </row>
    <row r="93" spans="1:9" ht="36">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24">
      <c r="A97" s="16">
        <v>87</v>
      </c>
      <c r="B97" s="36">
        <v>2000</v>
      </c>
      <c r="C97" s="37"/>
      <c r="D97" s="37"/>
      <c r="E97" s="36"/>
      <c r="F97" s="25" t="s">
        <v>112</v>
      </c>
      <c r="G97" s="12">
        <v>2000</v>
      </c>
      <c r="H97" s="11" t="s">
        <v>970</v>
      </c>
      <c r="I97" s="40" t="s">
        <v>971</v>
      </c>
    </row>
    <row r="98" spans="1:9" ht="48">
      <c r="A98" s="16">
        <v>88</v>
      </c>
      <c r="B98" s="38"/>
      <c r="C98" s="39">
        <v>2100</v>
      </c>
      <c r="D98" s="39"/>
      <c r="E98" s="39"/>
      <c r="F98" s="26" t="s">
        <v>113</v>
      </c>
      <c r="G98" s="12">
        <v>2100</v>
      </c>
      <c r="H98" s="11" t="s">
        <v>972</v>
      </c>
      <c r="I98" s="41" t="s">
        <v>973</v>
      </c>
    </row>
    <row r="99" spans="1:9" ht="60">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10" ht="24">
      <c r="A113" s="16">
        <v>103</v>
      </c>
      <c r="B113" s="42"/>
      <c r="C113" s="43"/>
      <c r="D113" s="43">
        <v>2170</v>
      </c>
      <c r="E113" s="43"/>
      <c r="F113" s="44" t="s">
        <v>499</v>
      </c>
      <c r="G113" s="11">
        <v>2170</v>
      </c>
      <c r="H113" s="11" t="s">
        <v>986</v>
      </c>
      <c r="I113" s="45" t="s">
        <v>987</v>
      </c>
    </row>
    <row r="114" spans="1:10" ht="13.5">
      <c r="A114" s="16">
        <v>104</v>
      </c>
      <c r="B114" s="31"/>
      <c r="C114" s="32"/>
      <c r="D114" s="32"/>
      <c r="E114" s="17">
        <v>2171</v>
      </c>
      <c r="F114" s="21" t="s">
        <v>499</v>
      </c>
    </row>
    <row r="115" spans="1:10" ht="36">
      <c r="A115" s="16">
        <v>105</v>
      </c>
      <c r="B115" s="42"/>
      <c r="C115" s="43"/>
      <c r="D115" s="43">
        <v>2180</v>
      </c>
      <c r="E115" s="43"/>
      <c r="F115" s="44" t="s">
        <v>121</v>
      </c>
      <c r="G115" s="11">
        <v>2180</v>
      </c>
      <c r="H115" s="11" t="s">
        <v>988</v>
      </c>
      <c r="I115" s="45" t="s">
        <v>989</v>
      </c>
    </row>
    <row r="116" spans="1:10" ht="13.5">
      <c r="A116" s="16">
        <v>106</v>
      </c>
      <c r="B116" s="31"/>
      <c r="C116" s="32"/>
      <c r="D116" s="32"/>
      <c r="E116" s="17">
        <v>2181</v>
      </c>
      <c r="F116" s="21" t="s">
        <v>122</v>
      </c>
    </row>
    <row r="117" spans="1:10" ht="13.5">
      <c r="A117" s="16">
        <v>107</v>
      </c>
      <c r="B117" s="31"/>
      <c r="C117" s="32"/>
      <c r="D117" s="32"/>
      <c r="E117" s="17">
        <v>2182</v>
      </c>
      <c r="F117" s="21" t="s">
        <v>123</v>
      </c>
    </row>
    <row r="118" spans="1:10" ht="48">
      <c r="A118" s="16">
        <v>108</v>
      </c>
      <c r="B118" s="38"/>
      <c r="C118" s="39">
        <v>2200</v>
      </c>
      <c r="D118" s="39"/>
      <c r="E118" s="39"/>
      <c r="F118" s="26" t="s">
        <v>124</v>
      </c>
      <c r="G118" s="12">
        <v>2200</v>
      </c>
      <c r="H118" s="11" t="s">
        <v>990</v>
      </c>
      <c r="I118" s="41" t="s">
        <v>991</v>
      </c>
    </row>
    <row r="119" spans="1:10" ht="96">
      <c r="A119" s="16">
        <v>109</v>
      </c>
      <c r="B119" s="42"/>
      <c r="C119" s="43"/>
      <c r="D119" s="43">
        <v>2210</v>
      </c>
      <c r="E119" s="43"/>
      <c r="F119" s="44" t="s">
        <v>125</v>
      </c>
      <c r="G119" s="11">
        <v>2210</v>
      </c>
      <c r="H119" s="11" t="s">
        <v>992</v>
      </c>
      <c r="I119" s="45" t="s">
        <v>993</v>
      </c>
    </row>
    <row r="120" spans="1:10" ht="13.5">
      <c r="A120" s="16">
        <v>110</v>
      </c>
      <c r="B120" s="31"/>
      <c r="C120" s="32"/>
      <c r="D120" s="32"/>
      <c r="E120" s="17">
        <v>2211</v>
      </c>
      <c r="F120" s="21" t="s">
        <v>126</v>
      </c>
      <c r="I120" s="16" t="s">
        <v>2279</v>
      </c>
      <c r="J120" s="16" t="s">
        <v>2280</v>
      </c>
    </row>
    <row r="121" spans="1:10" ht="13.5">
      <c r="A121" s="16">
        <v>111</v>
      </c>
      <c r="B121" s="31"/>
      <c r="C121" s="32"/>
      <c r="D121" s="32"/>
      <c r="E121" s="17">
        <v>2212</v>
      </c>
      <c r="F121" s="21" t="s">
        <v>127</v>
      </c>
    </row>
    <row r="122" spans="1:10" ht="13.5">
      <c r="A122" s="16">
        <v>112</v>
      </c>
      <c r="B122" s="31"/>
      <c r="C122" s="32"/>
      <c r="D122" s="32"/>
      <c r="E122" s="17">
        <v>2213</v>
      </c>
      <c r="F122" s="21" t="s">
        <v>128</v>
      </c>
    </row>
    <row r="123" spans="1:10" ht="36">
      <c r="A123" s="16">
        <v>113</v>
      </c>
      <c r="B123" s="42"/>
      <c r="C123" s="43"/>
      <c r="D123" s="43">
        <v>2220</v>
      </c>
      <c r="E123" s="43"/>
      <c r="F123" s="44" t="s">
        <v>129</v>
      </c>
      <c r="G123" s="11">
        <v>2220</v>
      </c>
      <c r="H123" s="11" t="s">
        <v>994</v>
      </c>
      <c r="I123" s="45" t="s">
        <v>995</v>
      </c>
    </row>
    <row r="124" spans="1:10" ht="13.5">
      <c r="A124" s="16">
        <v>114</v>
      </c>
      <c r="B124" s="31"/>
      <c r="C124" s="32"/>
      <c r="D124" s="32"/>
      <c r="E124" s="17">
        <v>2221</v>
      </c>
      <c r="F124" s="21" t="s">
        <v>129</v>
      </c>
    </row>
    <row r="125" spans="1:10" ht="36">
      <c r="A125" s="16">
        <v>115</v>
      </c>
      <c r="B125" s="42"/>
      <c r="C125" s="43"/>
      <c r="D125" s="43">
        <v>2230</v>
      </c>
      <c r="E125" s="43"/>
      <c r="F125" s="44" t="s">
        <v>130</v>
      </c>
      <c r="G125" s="11">
        <v>2230</v>
      </c>
      <c r="H125" s="11" t="s">
        <v>996</v>
      </c>
      <c r="I125" s="45" t="s">
        <v>997</v>
      </c>
    </row>
    <row r="126" spans="1:10" ht="13.5">
      <c r="A126" s="16">
        <v>116</v>
      </c>
      <c r="B126" s="31"/>
      <c r="C126" s="32"/>
      <c r="D126" s="32"/>
      <c r="E126" s="17">
        <v>2231</v>
      </c>
      <c r="F126" s="21" t="s">
        <v>130</v>
      </c>
    </row>
    <row r="127" spans="1:10" ht="48">
      <c r="A127" s="16">
        <v>117</v>
      </c>
      <c r="B127" s="38"/>
      <c r="C127" s="39">
        <v>2300</v>
      </c>
      <c r="D127" s="39"/>
      <c r="E127" s="39"/>
      <c r="F127" s="26" t="s">
        <v>131</v>
      </c>
      <c r="G127" s="12">
        <v>2300</v>
      </c>
      <c r="H127" s="11" t="s">
        <v>998</v>
      </c>
      <c r="I127" s="41" t="s">
        <v>999</v>
      </c>
    </row>
    <row r="128" spans="1:10" ht="36">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c r="A148" s="16">
        <v>138</v>
      </c>
      <c r="B148" s="38"/>
      <c r="C148" s="39">
        <v>2400</v>
      </c>
      <c r="D148" s="39"/>
      <c r="E148" s="39"/>
      <c r="F148" s="26" t="s">
        <v>152</v>
      </c>
      <c r="G148" s="12">
        <v>2400</v>
      </c>
      <c r="H148" s="11" t="s">
        <v>518</v>
      </c>
      <c r="I148" s="41" t="s">
        <v>519</v>
      </c>
    </row>
    <row r="149" spans="1:9" ht="48">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c r="A167" s="16">
        <v>157</v>
      </c>
      <c r="B167" s="38"/>
      <c r="C167" s="39">
        <v>2500</v>
      </c>
      <c r="D167" s="39"/>
      <c r="E167" s="39"/>
      <c r="F167" s="26" t="s">
        <v>142</v>
      </c>
      <c r="G167" s="12">
        <v>2500</v>
      </c>
      <c r="H167" s="11" t="s">
        <v>538</v>
      </c>
      <c r="I167" s="41" t="s">
        <v>539</v>
      </c>
    </row>
    <row r="168" spans="1:9" ht="48">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c r="A181" s="16">
        <v>171</v>
      </c>
      <c r="B181" s="42"/>
      <c r="C181" s="43"/>
      <c r="D181" s="43">
        <v>2590</v>
      </c>
      <c r="E181" s="43"/>
      <c r="F181" s="44" t="s">
        <v>178</v>
      </c>
      <c r="G181" s="11">
        <v>2590</v>
      </c>
      <c r="H181" s="11" t="s">
        <v>552</v>
      </c>
      <c r="I181" s="45" t="s">
        <v>553</v>
      </c>
    </row>
    <row r="182" spans="1:9" ht="36">
      <c r="A182" s="16">
        <v>172</v>
      </c>
      <c r="B182" s="38"/>
      <c r="C182" s="39">
        <v>2600</v>
      </c>
      <c r="D182" s="39"/>
      <c r="E182" s="39"/>
      <c r="F182" s="26" t="s">
        <v>179</v>
      </c>
      <c r="G182" s="12">
        <v>2600</v>
      </c>
      <c r="H182" s="11" t="s">
        <v>554</v>
      </c>
      <c r="I182" s="41" t="s">
        <v>555</v>
      </c>
    </row>
    <row r="183" spans="1:9" ht="48">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c r="A189" s="16">
        <v>179</v>
      </c>
      <c r="B189" s="38"/>
      <c r="C189" s="39">
        <v>2700</v>
      </c>
      <c r="D189" s="39"/>
      <c r="E189" s="39"/>
      <c r="F189" s="26" t="s">
        <v>184</v>
      </c>
      <c r="G189" s="12">
        <v>2700</v>
      </c>
      <c r="H189" s="11" t="s">
        <v>560</v>
      </c>
      <c r="I189" s="41" t="s">
        <v>561</v>
      </c>
    </row>
    <row r="190" spans="1:9" ht="36">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c r="A201" s="16">
        <v>191</v>
      </c>
      <c r="B201" s="38"/>
      <c r="C201" s="39">
        <v>2800</v>
      </c>
      <c r="D201" s="39"/>
      <c r="E201" s="39"/>
      <c r="F201" s="26" t="s">
        <v>192</v>
      </c>
      <c r="G201" s="12">
        <v>2800</v>
      </c>
      <c r="H201" s="11" t="s">
        <v>572</v>
      </c>
      <c r="I201" s="41" t="s">
        <v>573</v>
      </c>
    </row>
    <row r="202" spans="1:9" ht="24">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c r="A208" s="16">
        <v>198</v>
      </c>
      <c r="B208" s="38"/>
      <c r="C208" s="39">
        <v>2900</v>
      </c>
      <c r="D208" s="39"/>
      <c r="E208" s="39"/>
      <c r="F208" s="26" t="s">
        <v>197</v>
      </c>
      <c r="G208" s="12">
        <v>2900</v>
      </c>
      <c r="H208" s="11" t="s">
        <v>580</v>
      </c>
      <c r="I208" s="41" t="s">
        <v>581</v>
      </c>
    </row>
    <row r="209" spans="1:9" ht="84">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36">
      <c r="A228" s="16">
        <v>218</v>
      </c>
      <c r="B228" s="36">
        <v>3000</v>
      </c>
      <c r="C228" s="37"/>
      <c r="D228" s="37"/>
      <c r="E228" s="36"/>
      <c r="F228" s="25" t="s">
        <v>209</v>
      </c>
      <c r="G228" s="12">
        <v>3000</v>
      </c>
      <c r="H228" s="11" t="s">
        <v>600</v>
      </c>
      <c r="I228" s="40" t="s">
        <v>601</v>
      </c>
    </row>
    <row r="229" spans="1:9" ht="36">
      <c r="A229" s="16">
        <v>219</v>
      </c>
      <c r="B229" s="38"/>
      <c r="C229" s="39">
        <v>3100</v>
      </c>
      <c r="D229" s="39"/>
      <c r="E229" s="39"/>
      <c r="F229" s="26" t="s">
        <v>210</v>
      </c>
      <c r="G229" s="12">
        <v>3100</v>
      </c>
      <c r="H229" s="11" t="s">
        <v>602</v>
      </c>
      <c r="I229" s="41" t="s">
        <v>603</v>
      </c>
    </row>
    <row r="230" spans="1:9" ht="24">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c r="A254" s="16">
        <v>244</v>
      </c>
      <c r="B254" s="38"/>
      <c r="C254" s="39">
        <v>3200</v>
      </c>
      <c r="D254" s="39"/>
      <c r="E254" s="39"/>
      <c r="F254" s="26" t="s">
        <v>231</v>
      </c>
      <c r="G254" s="12">
        <v>3200</v>
      </c>
      <c r="H254" s="11" t="s">
        <v>622</v>
      </c>
      <c r="I254" s="41" t="s">
        <v>623</v>
      </c>
    </row>
    <row r="255" spans="1:9" ht="15">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24">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c r="A277" s="16">
        <v>267</v>
      </c>
      <c r="B277" s="38"/>
      <c r="C277" s="39">
        <v>3300</v>
      </c>
      <c r="D277" s="39"/>
      <c r="E277" s="39"/>
      <c r="F277" s="26" t="s">
        <v>250</v>
      </c>
      <c r="G277" s="12">
        <v>3300</v>
      </c>
      <c r="H277" s="11" t="s">
        <v>1151</v>
      </c>
      <c r="I277" s="41" t="s">
        <v>1152</v>
      </c>
    </row>
    <row r="278" spans="1:9" ht="48">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c r="A302" s="16">
        <v>292</v>
      </c>
      <c r="B302" s="38"/>
      <c r="C302" s="39">
        <v>3400</v>
      </c>
      <c r="D302" s="39"/>
      <c r="E302" s="39"/>
      <c r="F302" s="26" t="s">
        <v>634</v>
      </c>
      <c r="G302" s="12">
        <v>3400</v>
      </c>
      <c r="H302" s="11" t="s">
        <v>1171</v>
      </c>
      <c r="I302" s="41" t="s">
        <v>1172</v>
      </c>
    </row>
    <row r="303" spans="1:9" ht="48">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c r="A322" s="16">
        <v>312</v>
      </c>
      <c r="B322" s="38"/>
      <c r="C322" s="39">
        <v>3500</v>
      </c>
      <c r="D322" s="39"/>
      <c r="E322" s="39"/>
      <c r="F322" s="26" t="s">
        <v>645</v>
      </c>
      <c r="G322" s="12">
        <v>3500</v>
      </c>
      <c r="H322" s="11" t="s">
        <v>892</v>
      </c>
      <c r="I322" s="41" t="s">
        <v>893</v>
      </c>
    </row>
    <row r="323" spans="1:9" ht="36">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c r="A343" s="16">
        <v>333</v>
      </c>
      <c r="B343" s="38"/>
      <c r="C343" s="39">
        <v>3600</v>
      </c>
      <c r="D343" s="39"/>
      <c r="E343" s="39"/>
      <c r="F343" s="26" t="s">
        <v>661</v>
      </c>
      <c r="G343" s="12">
        <v>3600</v>
      </c>
      <c r="H343" s="11" t="s">
        <v>912</v>
      </c>
      <c r="I343" s="41" t="s">
        <v>913</v>
      </c>
    </row>
    <row r="344" spans="1:9" ht="84">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c r="A361" s="16">
        <v>351</v>
      </c>
      <c r="B361" s="38"/>
      <c r="C361" s="39">
        <v>3700</v>
      </c>
      <c r="D361" s="39"/>
      <c r="E361" s="39"/>
      <c r="F361" s="26" t="s">
        <v>674</v>
      </c>
      <c r="G361" s="12">
        <v>3700</v>
      </c>
      <c r="H361" s="11" t="s">
        <v>926</v>
      </c>
      <c r="I361" s="41" t="s">
        <v>927</v>
      </c>
    </row>
    <row r="362" spans="1:9" ht="36">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c r="A383" s="16">
        <v>373</v>
      </c>
      <c r="B383" s="38"/>
      <c r="C383" s="39">
        <v>3800</v>
      </c>
      <c r="D383" s="39"/>
      <c r="E383" s="39"/>
      <c r="F383" s="26" t="s">
        <v>693</v>
      </c>
      <c r="G383" s="12">
        <v>3800</v>
      </c>
      <c r="H383" s="11" t="s">
        <v>946</v>
      </c>
      <c r="I383" s="41" t="s">
        <v>947</v>
      </c>
    </row>
    <row r="384" spans="1:9" ht="72">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c r="A398" s="16">
        <v>388</v>
      </c>
      <c r="B398" s="38"/>
      <c r="C398" s="39">
        <v>3900</v>
      </c>
      <c r="D398" s="39"/>
      <c r="E398" s="39"/>
      <c r="F398" s="26" t="s">
        <v>705</v>
      </c>
      <c r="G398" s="12">
        <v>3900</v>
      </c>
      <c r="H398" s="11" t="s">
        <v>1293</v>
      </c>
      <c r="I398" s="41" t="s">
        <v>1294</v>
      </c>
    </row>
    <row r="399" spans="1:9" ht="96">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c r="A412" s="16">
        <v>402</v>
      </c>
      <c r="B412" s="42"/>
      <c r="C412" s="43"/>
      <c r="D412" s="43">
        <v>3990</v>
      </c>
      <c r="E412" s="43"/>
      <c r="F412" s="44" t="s">
        <v>705</v>
      </c>
      <c r="G412" s="11">
        <v>3990</v>
      </c>
      <c r="H412" s="11" t="s">
        <v>1307</v>
      </c>
      <c r="I412" s="45" t="s">
        <v>1308</v>
      </c>
    </row>
    <row r="413" spans="1:9" ht="36">
      <c r="A413" s="16">
        <v>403</v>
      </c>
      <c r="B413" s="36">
        <v>4000</v>
      </c>
      <c r="C413" s="37"/>
      <c r="D413" s="37"/>
      <c r="E413" s="36"/>
      <c r="F413" s="25" t="s">
        <v>715</v>
      </c>
      <c r="G413" s="12">
        <v>4000</v>
      </c>
      <c r="H413" s="11" t="s">
        <v>1309</v>
      </c>
      <c r="I413" s="40" t="s">
        <v>1310</v>
      </c>
    </row>
    <row r="414" spans="1:9" ht="24">
      <c r="A414" s="16">
        <v>404</v>
      </c>
      <c r="B414" s="38"/>
      <c r="C414" s="39">
        <v>4100</v>
      </c>
      <c r="D414" s="39"/>
      <c r="E414" s="39"/>
      <c r="F414" s="26" t="s">
        <v>716</v>
      </c>
      <c r="G414" s="12">
        <v>4100</v>
      </c>
      <c r="H414" s="11" t="s">
        <v>1311</v>
      </c>
      <c r="I414" s="41" t="s">
        <v>1312</v>
      </c>
    </row>
    <row r="415" spans="1:9" ht="24">
      <c r="A415" s="16">
        <v>405</v>
      </c>
      <c r="B415" s="42"/>
      <c r="C415" s="43"/>
      <c r="D415" s="43">
        <v>4110</v>
      </c>
      <c r="E415" s="43"/>
      <c r="F415" s="44" t="s">
        <v>717</v>
      </c>
      <c r="G415" s="11">
        <v>4110</v>
      </c>
      <c r="H415" s="11" t="s">
        <v>1313</v>
      </c>
      <c r="I415" s="45" t="s">
        <v>1314</v>
      </c>
    </row>
    <row r="416" spans="1:9" ht="24">
      <c r="A416" s="16">
        <v>406</v>
      </c>
      <c r="B416" s="42"/>
      <c r="C416" s="43"/>
      <c r="D416" s="43">
        <v>4120</v>
      </c>
      <c r="E416" s="43"/>
      <c r="F416" s="44" t="s">
        <v>718</v>
      </c>
      <c r="G416" s="11">
        <v>4120</v>
      </c>
      <c r="H416" s="11" t="s">
        <v>1315</v>
      </c>
      <c r="I416" s="45" t="s">
        <v>1316</v>
      </c>
    </row>
    <row r="417" spans="1:9" ht="24">
      <c r="A417" s="16">
        <v>407</v>
      </c>
      <c r="B417" s="42"/>
      <c r="C417" s="43"/>
      <c r="D417" s="43">
        <v>4130</v>
      </c>
      <c r="E417" s="43"/>
      <c r="F417" s="44" t="s">
        <v>719</v>
      </c>
      <c r="G417" s="11">
        <v>4130</v>
      </c>
      <c r="H417" s="11" t="s">
        <v>1317</v>
      </c>
      <c r="I417" s="45" t="s">
        <v>1318</v>
      </c>
    </row>
    <row r="418" spans="1:9" ht="24">
      <c r="A418" s="16">
        <v>408</v>
      </c>
      <c r="B418" s="42"/>
      <c r="C418" s="43"/>
      <c r="D418" s="43">
        <v>4140</v>
      </c>
      <c r="E418" s="43"/>
      <c r="F418" s="44" t="s">
        <v>720</v>
      </c>
      <c r="G418" s="11">
        <v>4140</v>
      </c>
      <c r="H418" s="11" t="s">
        <v>1319</v>
      </c>
      <c r="I418" s="45" t="s">
        <v>1320</v>
      </c>
    </row>
    <row r="419" spans="1:9" ht="84">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c r="A429" s="16">
        <v>419</v>
      </c>
      <c r="B429" s="42"/>
      <c r="C429" s="43"/>
      <c r="D429" s="43">
        <v>4160</v>
      </c>
      <c r="E429" s="43"/>
      <c r="F429" s="44" t="s">
        <v>731</v>
      </c>
      <c r="G429" s="11">
        <v>4160</v>
      </c>
      <c r="H429" s="11" t="s">
        <v>1323</v>
      </c>
      <c r="I429" s="45" t="s">
        <v>1324</v>
      </c>
    </row>
    <row r="430" spans="1:9" ht="48">
      <c r="A430" s="16">
        <v>420</v>
      </c>
      <c r="B430" s="42"/>
      <c r="C430" s="43"/>
      <c r="D430" s="43">
        <v>4170</v>
      </c>
      <c r="E430" s="43"/>
      <c r="F430" s="44" t="s">
        <v>732</v>
      </c>
      <c r="G430" s="11">
        <v>4170</v>
      </c>
      <c r="H430" s="11" t="s">
        <v>1325</v>
      </c>
      <c r="I430" s="45" t="s">
        <v>1326</v>
      </c>
    </row>
    <row r="431" spans="1:9" ht="48">
      <c r="A431" s="16">
        <v>421</v>
      </c>
      <c r="B431" s="42"/>
      <c r="C431" s="43"/>
      <c r="D431" s="43">
        <v>4180</v>
      </c>
      <c r="E431" s="43"/>
      <c r="F431" s="44" t="s">
        <v>733</v>
      </c>
      <c r="G431" s="11">
        <v>4180</v>
      </c>
      <c r="H431" s="11" t="s">
        <v>1327</v>
      </c>
      <c r="I431" s="45" t="s">
        <v>1328</v>
      </c>
    </row>
    <row r="432" spans="1:9" ht="36">
      <c r="A432" s="16">
        <v>422</v>
      </c>
      <c r="B432" s="42"/>
      <c r="C432" s="43"/>
      <c r="D432" s="43">
        <v>4190</v>
      </c>
      <c r="E432" s="43"/>
      <c r="F432" s="44" t="s">
        <v>734</v>
      </c>
      <c r="G432" s="11">
        <v>4190</v>
      </c>
      <c r="H432" s="11" t="s">
        <v>1329</v>
      </c>
      <c r="I432" s="45" t="s">
        <v>1330</v>
      </c>
    </row>
    <row r="433" spans="1:9" ht="24">
      <c r="A433" s="16">
        <v>423</v>
      </c>
      <c r="B433" s="38"/>
      <c r="C433" s="39">
        <v>4200</v>
      </c>
      <c r="D433" s="39"/>
      <c r="E433" s="39"/>
      <c r="F433" s="26" t="s">
        <v>735</v>
      </c>
      <c r="G433" s="12">
        <v>4200</v>
      </c>
      <c r="H433" s="11" t="s">
        <v>1331</v>
      </c>
      <c r="I433" s="41" t="s">
        <v>1332</v>
      </c>
    </row>
    <row r="434" spans="1:9" ht="84">
      <c r="A434" s="16">
        <v>424</v>
      </c>
      <c r="B434" s="42"/>
      <c r="C434" s="43"/>
      <c r="D434" s="43">
        <v>4210</v>
      </c>
      <c r="E434" s="43"/>
      <c r="F434" s="44" t="s">
        <v>736</v>
      </c>
      <c r="G434" s="11">
        <v>4210</v>
      </c>
      <c r="H434" s="11" t="s">
        <v>1333</v>
      </c>
      <c r="I434" s="45" t="s">
        <v>1334</v>
      </c>
    </row>
    <row r="435" spans="1:9" ht="48">
      <c r="A435" s="16">
        <v>425</v>
      </c>
      <c r="B435" s="42"/>
      <c r="C435" s="43"/>
      <c r="D435" s="43">
        <v>4220</v>
      </c>
      <c r="E435" s="43"/>
      <c r="F435" s="44" t="s">
        <v>737</v>
      </c>
      <c r="G435" s="11">
        <v>4220</v>
      </c>
      <c r="H435" s="11" t="s">
        <v>1335</v>
      </c>
      <c r="I435" s="45" t="s">
        <v>1336</v>
      </c>
    </row>
    <row r="436" spans="1:9" ht="48">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c r="A446" s="16">
        <v>436</v>
      </c>
      <c r="B446" s="42"/>
      <c r="C446" s="43"/>
      <c r="D446" s="43">
        <v>4240</v>
      </c>
      <c r="E446" s="43"/>
      <c r="F446" s="44" t="s">
        <v>739</v>
      </c>
      <c r="G446" s="11">
        <v>4240</v>
      </c>
      <c r="H446" s="11" t="s">
        <v>1339</v>
      </c>
      <c r="I446" s="45" t="s">
        <v>1340</v>
      </c>
    </row>
    <row r="447" spans="1:9" ht="24">
      <c r="A447" s="16">
        <v>437</v>
      </c>
      <c r="B447" s="42"/>
      <c r="C447" s="43"/>
      <c r="D447" s="43">
        <v>4250</v>
      </c>
      <c r="E447" s="43"/>
      <c r="F447" s="44" t="s">
        <v>740</v>
      </c>
      <c r="G447" s="11">
        <v>4250</v>
      </c>
      <c r="H447" s="11" t="s">
        <v>1341</v>
      </c>
      <c r="I447" s="45" t="s">
        <v>1342</v>
      </c>
    </row>
    <row r="448" spans="1:9" ht="60">
      <c r="A448" s="16">
        <v>438</v>
      </c>
      <c r="B448" s="38"/>
      <c r="C448" s="39">
        <v>4300</v>
      </c>
      <c r="D448" s="39"/>
      <c r="E448" s="39"/>
      <c r="F448" s="26" t="s">
        <v>741</v>
      </c>
      <c r="G448" s="12">
        <v>4300</v>
      </c>
      <c r="H448" s="11" t="s">
        <v>1343</v>
      </c>
      <c r="I448" s="41" t="s">
        <v>1017</v>
      </c>
    </row>
    <row r="449" spans="1:9" ht="15">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c r="A464" s="16">
        <v>454</v>
      </c>
      <c r="B464" s="38"/>
      <c r="C464" s="39">
        <v>4400</v>
      </c>
      <c r="D464" s="39"/>
      <c r="E464" s="39"/>
      <c r="F464" s="26" t="s">
        <v>753</v>
      </c>
      <c r="G464" s="12">
        <v>4400</v>
      </c>
      <c r="H464" s="11" t="s">
        <v>1032</v>
      </c>
      <c r="I464" s="41" t="s">
        <v>1033</v>
      </c>
    </row>
    <row r="465" spans="1:9" ht="24">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c r="A484" s="16">
        <v>474</v>
      </c>
      <c r="B484" s="38"/>
      <c r="C484" s="39">
        <v>4500</v>
      </c>
      <c r="D484" s="39"/>
      <c r="E484" s="39"/>
      <c r="F484" s="26" t="s">
        <v>768</v>
      </c>
      <c r="G484" s="12">
        <v>4500</v>
      </c>
      <c r="H484" s="11" t="s">
        <v>1050</v>
      </c>
      <c r="I484" s="41" t="s">
        <v>1051</v>
      </c>
    </row>
    <row r="485" spans="1:9" ht="36">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c r="A489" s="16">
        <v>479</v>
      </c>
      <c r="B489" s="38"/>
      <c r="C489" s="39">
        <v>4600</v>
      </c>
      <c r="D489" s="39"/>
      <c r="E489" s="39"/>
      <c r="F489" s="26" t="s">
        <v>771</v>
      </c>
      <c r="G489" s="12">
        <v>4600</v>
      </c>
      <c r="H489" s="11" t="s">
        <v>1056</v>
      </c>
      <c r="I489" s="41" t="s">
        <v>1057</v>
      </c>
    </row>
    <row r="490" spans="1:9" ht="36">
      <c r="A490" s="16">
        <v>480</v>
      </c>
      <c r="B490" s="42"/>
      <c r="C490" s="43"/>
      <c r="D490" s="43">
        <v>4610</v>
      </c>
      <c r="E490" s="43"/>
      <c r="F490" s="44" t="s">
        <v>772</v>
      </c>
      <c r="G490" s="11">
        <v>4610</v>
      </c>
      <c r="H490" s="11" t="s">
        <v>1058</v>
      </c>
      <c r="I490" s="45" t="s">
        <v>1059</v>
      </c>
    </row>
    <row r="491" spans="1:9" ht="36">
      <c r="A491" s="16">
        <v>481</v>
      </c>
      <c r="B491" s="42"/>
      <c r="C491" s="43"/>
      <c r="D491" s="43">
        <v>4620</v>
      </c>
      <c r="E491" s="43"/>
      <c r="F491" s="44" t="s">
        <v>773</v>
      </c>
      <c r="G491" s="11">
        <v>4620</v>
      </c>
      <c r="H491" s="11" t="s">
        <v>1060</v>
      </c>
      <c r="I491" s="45" t="s">
        <v>1061</v>
      </c>
    </row>
    <row r="492" spans="1:9" ht="36">
      <c r="A492" s="16">
        <v>482</v>
      </c>
      <c r="B492" s="42"/>
      <c r="C492" s="43"/>
      <c r="D492" s="43">
        <v>4630</v>
      </c>
      <c r="E492" s="43"/>
      <c r="F492" s="44" t="s">
        <v>774</v>
      </c>
      <c r="G492" s="11">
        <v>4630</v>
      </c>
      <c r="H492" s="11" t="s">
        <v>1062</v>
      </c>
      <c r="I492" s="45" t="s">
        <v>1063</v>
      </c>
    </row>
    <row r="493" spans="1:9" ht="48">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36">
      <c r="A495" s="16">
        <v>485</v>
      </c>
      <c r="B495" s="42"/>
      <c r="C495" s="43"/>
      <c r="D495" s="43">
        <v>4650</v>
      </c>
      <c r="E495" s="43"/>
      <c r="F495" s="44" t="s">
        <v>776</v>
      </c>
      <c r="G495" s="11">
        <v>4650</v>
      </c>
      <c r="H495" s="11" t="s">
        <v>1066</v>
      </c>
      <c r="I495" s="45" t="s">
        <v>1067</v>
      </c>
    </row>
    <row r="496" spans="1:9" ht="36">
      <c r="A496" s="16">
        <v>486</v>
      </c>
      <c r="B496" s="42"/>
      <c r="C496" s="43"/>
      <c r="D496" s="43">
        <v>4660</v>
      </c>
      <c r="E496" s="43"/>
      <c r="F496" s="44" t="s">
        <v>777</v>
      </c>
      <c r="G496" s="11">
        <v>4660</v>
      </c>
      <c r="H496" s="11" t="s">
        <v>1068</v>
      </c>
      <c r="I496" s="45" t="s">
        <v>1069</v>
      </c>
    </row>
    <row r="497" spans="1:9" ht="24">
      <c r="A497" s="16">
        <v>487</v>
      </c>
      <c r="B497" s="38"/>
      <c r="C497" s="39">
        <v>4900</v>
      </c>
      <c r="D497" s="39"/>
      <c r="E497" s="39"/>
      <c r="F497" s="26" t="s">
        <v>778</v>
      </c>
      <c r="G497" s="12">
        <v>4900</v>
      </c>
      <c r="H497" s="11" t="s">
        <v>1070</v>
      </c>
      <c r="I497" s="41" t="s">
        <v>1071</v>
      </c>
    </row>
    <row r="498" spans="1:9" ht="24">
      <c r="A498" s="16">
        <v>488</v>
      </c>
      <c r="B498" s="42"/>
      <c r="C498" s="43"/>
      <c r="D498" s="43">
        <v>4910</v>
      </c>
      <c r="E498" s="43"/>
      <c r="F498" s="44" t="s">
        <v>779</v>
      </c>
      <c r="G498" s="11">
        <v>4910</v>
      </c>
      <c r="H498" s="11" t="s">
        <v>1072</v>
      </c>
      <c r="I498" s="45" t="s">
        <v>1073</v>
      </c>
    </row>
    <row r="499" spans="1:9" ht="24">
      <c r="A499" s="16">
        <v>489</v>
      </c>
      <c r="B499" s="42"/>
      <c r="C499" s="43"/>
      <c r="D499" s="43">
        <v>4920</v>
      </c>
      <c r="E499" s="43"/>
      <c r="F499" s="44" t="s">
        <v>780</v>
      </c>
      <c r="G499" s="11">
        <v>4920</v>
      </c>
      <c r="H499" s="11" t="s">
        <v>1074</v>
      </c>
      <c r="I499" s="45" t="s">
        <v>1075</v>
      </c>
    </row>
    <row r="500" spans="1:9" ht="24">
      <c r="A500" s="16">
        <v>490</v>
      </c>
      <c r="B500" s="42"/>
      <c r="C500" s="43"/>
      <c r="D500" s="43">
        <v>4930</v>
      </c>
      <c r="E500" s="43"/>
      <c r="F500" s="44" t="s">
        <v>781</v>
      </c>
      <c r="G500" s="11">
        <v>4930</v>
      </c>
      <c r="H500" s="11" t="s">
        <v>1076</v>
      </c>
      <c r="I500" s="45" t="s">
        <v>1077</v>
      </c>
    </row>
    <row r="501" spans="1:9" ht="36">
      <c r="A501" s="16">
        <v>491</v>
      </c>
      <c r="B501" s="36">
        <v>5000</v>
      </c>
      <c r="C501" s="37"/>
      <c r="D501" s="37"/>
      <c r="E501" s="36"/>
      <c r="F501" s="25" t="s">
        <v>782</v>
      </c>
      <c r="G501" s="12">
        <v>5000</v>
      </c>
      <c r="H501" s="11" t="s">
        <v>1078</v>
      </c>
      <c r="I501" s="40" t="s">
        <v>1079</v>
      </c>
    </row>
    <row r="502" spans="1:9" ht="48">
      <c r="A502" s="16">
        <v>492</v>
      </c>
      <c r="B502" s="38"/>
      <c r="C502" s="39">
        <v>5100</v>
      </c>
      <c r="D502" s="39"/>
      <c r="E502" s="39"/>
      <c r="F502" s="26" t="s">
        <v>783</v>
      </c>
      <c r="G502" s="12">
        <v>5100</v>
      </c>
      <c r="H502" s="11" t="s">
        <v>1080</v>
      </c>
      <c r="I502" s="41" t="s">
        <v>1081</v>
      </c>
    </row>
    <row r="503" spans="1:9" ht="36">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c r="A519" s="16">
        <v>509</v>
      </c>
      <c r="B519" s="38"/>
      <c r="C519" s="39">
        <v>5200</v>
      </c>
      <c r="D519" s="39"/>
      <c r="E519" s="39"/>
      <c r="F519" s="26" t="s">
        <v>797</v>
      </c>
      <c r="G519" s="12">
        <v>5200</v>
      </c>
      <c r="H519" s="11" t="s">
        <v>1094</v>
      </c>
      <c r="I519" s="41" t="s">
        <v>1095</v>
      </c>
    </row>
    <row r="520" spans="1:9" ht="24">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c r="A528" s="16">
        <v>518</v>
      </c>
      <c r="B528" s="38"/>
      <c r="C528" s="39">
        <v>5300</v>
      </c>
      <c r="D528" s="39"/>
      <c r="E528" s="39"/>
      <c r="F528" s="26" t="s">
        <v>804</v>
      </c>
      <c r="G528" s="12">
        <v>5300</v>
      </c>
      <c r="H528" s="11" t="s">
        <v>1104</v>
      </c>
      <c r="I528" s="41" t="s">
        <v>1105</v>
      </c>
    </row>
    <row r="529" spans="1:9" ht="60">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c r="A534" s="16">
        <v>524</v>
      </c>
      <c r="B534" s="38"/>
      <c r="C534" s="39">
        <v>5400</v>
      </c>
      <c r="D534" s="39"/>
      <c r="E534" s="39"/>
      <c r="F534" s="26" t="s">
        <v>810</v>
      </c>
      <c r="G534" s="12">
        <v>5400</v>
      </c>
      <c r="H534" s="11" t="s">
        <v>1110</v>
      </c>
      <c r="I534" s="41" t="s">
        <v>1111</v>
      </c>
    </row>
    <row r="535" spans="1:9" ht="24">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c r="A547" s="16">
        <v>537</v>
      </c>
      <c r="B547" s="38"/>
      <c r="C547" s="39">
        <v>5500</v>
      </c>
      <c r="D547" s="39"/>
      <c r="E547" s="39"/>
      <c r="F547" s="26" t="s">
        <v>818</v>
      </c>
      <c r="G547" s="12">
        <v>5500</v>
      </c>
      <c r="H547" s="11" t="s">
        <v>1124</v>
      </c>
      <c r="I547" s="41" t="s">
        <v>1125</v>
      </c>
    </row>
    <row r="548" spans="1:9" ht="60">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c r="A550" s="16">
        <v>540</v>
      </c>
      <c r="B550" s="38"/>
      <c r="C550" s="39">
        <v>5600</v>
      </c>
      <c r="D550" s="39"/>
      <c r="E550" s="39"/>
      <c r="F550" s="26" t="s">
        <v>820</v>
      </c>
      <c r="G550" s="12">
        <v>5600</v>
      </c>
      <c r="H550" s="11" t="s">
        <v>1128</v>
      </c>
      <c r="I550" s="41" t="s">
        <v>1129</v>
      </c>
    </row>
    <row r="551" spans="1:9" ht="60">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c r="A559" s="16">
        <v>549</v>
      </c>
      <c r="B559" s="42"/>
      <c r="C559" s="231"/>
      <c r="D559" s="231">
        <v>5650</v>
      </c>
      <c r="E559" s="231"/>
      <c r="F559" s="232" t="s">
        <v>826</v>
      </c>
      <c r="G559" s="233">
        <v>5650</v>
      </c>
      <c r="H559" s="233" t="s">
        <v>1473</v>
      </c>
      <c r="I559" s="234" t="s">
        <v>1474</v>
      </c>
    </row>
    <row r="560" spans="1:9" ht="13.5">
      <c r="A560" s="16">
        <v>550</v>
      </c>
      <c r="B560" s="31"/>
      <c r="C560" s="32"/>
      <c r="D560" s="32"/>
      <c r="E560" s="17">
        <v>5651</v>
      </c>
      <c r="F560" s="21" t="s">
        <v>827</v>
      </c>
    </row>
    <row r="561" spans="1:9" ht="48">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c r="A569" s="16">
        <v>559</v>
      </c>
      <c r="B569" s="38"/>
      <c r="C569" s="39">
        <v>5700</v>
      </c>
      <c r="D569" s="39"/>
      <c r="E569" s="39"/>
      <c r="F569" s="26" t="s">
        <v>836</v>
      </c>
      <c r="G569" s="12">
        <v>5700</v>
      </c>
      <c r="H569" s="11" t="s">
        <v>1481</v>
      </c>
      <c r="I569" s="41" t="s">
        <v>1482</v>
      </c>
    </row>
    <row r="570" spans="1:9" ht="24">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c r="A588" s="16">
        <v>578</v>
      </c>
      <c r="B588" s="38"/>
      <c r="C588" s="39">
        <v>5800</v>
      </c>
      <c r="D588" s="39"/>
      <c r="E588" s="39"/>
      <c r="F588" s="26" t="s">
        <v>848</v>
      </c>
      <c r="G588" s="12">
        <v>5800</v>
      </c>
      <c r="H588" s="11" t="s">
        <v>1501</v>
      </c>
      <c r="I588" s="41" t="s">
        <v>1502</v>
      </c>
    </row>
    <row r="589" spans="1:9" ht="24">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c r="A597" s="16">
        <v>587</v>
      </c>
      <c r="B597" s="38"/>
      <c r="C597" s="39">
        <v>5900</v>
      </c>
      <c r="D597" s="39"/>
      <c r="E597" s="39"/>
      <c r="F597" s="26" t="s">
        <v>855</v>
      </c>
      <c r="G597" s="12">
        <v>5900</v>
      </c>
      <c r="H597" s="11" t="s">
        <v>1511</v>
      </c>
      <c r="I597" s="41" t="s">
        <v>1512</v>
      </c>
    </row>
    <row r="598" spans="1:9" ht="36">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24">
      <c r="A616" s="16">
        <v>606</v>
      </c>
      <c r="B616" s="36">
        <v>6000</v>
      </c>
      <c r="C616" s="37"/>
      <c r="D616" s="37"/>
      <c r="E616" s="36"/>
      <c r="F616" s="25" t="s">
        <v>865</v>
      </c>
      <c r="G616" s="12">
        <v>6000</v>
      </c>
      <c r="H616" s="11" t="s">
        <v>1531</v>
      </c>
      <c r="I616" s="40" t="s">
        <v>1532</v>
      </c>
    </row>
    <row r="617" spans="1:9" ht="36">
      <c r="A617" s="16">
        <v>607</v>
      </c>
      <c r="B617" s="38"/>
      <c r="C617" s="39">
        <v>6100</v>
      </c>
      <c r="D617" s="39"/>
      <c r="E617" s="39"/>
      <c r="F617" s="26" t="s">
        <v>866</v>
      </c>
      <c r="G617" s="12">
        <v>6100</v>
      </c>
      <c r="H617" s="11" t="s">
        <v>1533</v>
      </c>
      <c r="I617" s="41" t="s">
        <v>1534</v>
      </c>
    </row>
    <row r="618" spans="1:9" ht="36">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c r="A634" s="16">
        <v>624</v>
      </c>
      <c r="B634" s="38"/>
      <c r="C634" s="39">
        <v>6200</v>
      </c>
      <c r="D634" s="39"/>
      <c r="E634" s="39"/>
      <c r="F634" s="26" t="s">
        <v>268</v>
      </c>
      <c r="G634" s="12">
        <v>6200</v>
      </c>
      <c r="H634" s="11" t="s">
        <v>1178</v>
      </c>
      <c r="I634" s="41" t="s">
        <v>1179</v>
      </c>
    </row>
    <row r="635" spans="1:9" ht="36">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c r="A651" s="16">
        <v>641</v>
      </c>
      <c r="B651" s="38"/>
      <c r="C651" s="39">
        <v>6300</v>
      </c>
      <c r="D651" s="39"/>
      <c r="E651" s="39"/>
      <c r="F651" s="26" t="s">
        <v>269</v>
      </c>
      <c r="G651" s="12">
        <v>6300</v>
      </c>
      <c r="H651" s="11" t="s">
        <v>1190</v>
      </c>
      <c r="I651" s="41" t="s">
        <v>1191</v>
      </c>
    </row>
    <row r="652" spans="1:9" ht="48">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c r="A655" s="16">
        <v>645</v>
      </c>
      <c r="B655" s="42"/>
      <c r="C655" s="43"/>
      <c r="D655" s="43">
        <v>6320</v>
      </c>
      <c r="E655" s="43"/>
      <c r="F655" s="44" t="s">
        <v>272</v>
      </c>
      <c r="G655" s="11">
        <v>6320</v>
      </c>
      <c r="H655" s="11" t="s">
        <v>1194</v>
      </c>
      <c r="I655" s="45" t="s">
        <v>1195</v>
      </c>
    </row>
    <row r="656" spans="1:9" ht="36">
      <c r="A656" s="16">
        <v>646</v>
      </c>
      <c r="B656" s="36">
        <v>7000</v>
      </c>
      <c r="C656" s="37"/>
      <c r="D656" s="37"/>
      <c r="E656" s="36"/>
      <c r="F656" s="25" t="s">
        <v>273</v>
      </c>
      <c r="G656" s="12">
        <v>7000</v>
      </c>
      <c r="H656" s="11" t="s">
        <v>1196</v>
      </c>
      <c r="I656" s="40" t="s">
        <v>1197</v>
      </c>
    </row>
    <row r="657" spans="1:9" ht="36">
      <c r="A657" s="16">
        <v>647</v>
      </c>
      <c r="B657" s="38"/>
      <c r="C657" s="39">
        <v>7100</v>
      </c>
      <c r="D657" s="39"/>
      <c r="E657" s="39"/>
      <c r="F657" s="26" t="s">
        <v>274</v>
      </c>
      <c r="G657" s="12">
        <v>7100</v>
      </c>
      <c r="H657" s="11" t="s">
        <v>1198</v>
      </c>
      <c r="I657" s="41" t="s">
        <v>1199</v>
      </c>
    </row>
    <row r="658" spans="1:9" ht="36">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c r="A662" s="16">
        <v>652</v>
      </c>
      <c r="B662" s="38"/>
      <c r="C662" s="39">
        <v>7200</v>
      </c>
      <c r="D662" s="39"/>
      <c r="E662" s="39"/>
      <c r="F662" s="26" t="s">
        <v>277</v>
      </c>
      <c r="G662" s="12">
        <v>7200</v>
      </c>
      <c r="H662" s="11" t="s">
        <v>1204</v>
      </c>
      <c r="I662" s="41" t="s">
        <v>1205</v>
      </c>
    </row>
    <row r="663" spans="1:9" ht="60">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c r="A681" s="16">
        <v>671</v>
      </c>
      <c r="B681" s="38"/>
      <c r="C681" s="39">
        <v>7300</v>
      </c>
      <c r="D681" s="39"/>
      <c r="E681" s="39"/>
      <c r="F681" s="26" t="s">
        <v>289</v>
      </c>
      <c r="G681" s="12">
        <v>7300</v>
      </c>
      <c r="H681" s="11" t="s">
        <v>1224</v>
      </c>
      <c r="I681" s="41" t="s">
        <v>1225</v>
      </c>
    </row>
    <row r="682" spans="1:9" ht="36">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c r="A696" s="16">
        <v>686</v>
      </c>
      <c r="B696" s="38"/>
      <c r="C696" s="39">
        <v>7400</v>
      </c>
      <c r="D696" s="39"/>
      <c r="E696" s="39"/>
      <c r="F696" s="26" t="s">
        <v>301</v>
      </c>
      <c r="G696" s="12">
        <v>7400</v>
      </c>
      <c r="H696" s="11" t="s">
        <v>1237</v>
      </c>
      <c r="I696" s="41" t="s">
        <v>1238</v>
      </c>
    </row>
    <row r="697" spans="1:9" ht="36">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36">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36">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c r="A703" s="16">
        <v>693</v>
      </c>
      <c r="B703" s="42"/>
      <c r="C703" s="43"/>
      <c r="D703" s="43">
        <v>7440</v>
      </c>
      <c r="E703" s="43"/>
      <c r="F703" s="44" t="s">
        <v>306</v>
      </c>
      <c r="G703" s="11">
        <v>7440</v>
      </c>
      <c r="H703" s="11" t="s">
        <v>1245</v>
      </c>
      <c r="I703" s="45" t="s">
        <v>1246</v>
      </c>
    </row>
    <row r="704" spans="1:9" ht="24">
      <c r="A704" s="16">
        <v>694</v>
      </c>
      <c r="B704" s="42"/>
      <c r="C704" s="43"/>
      <c r="D704" s="43">
        <v>7450</v>
      </c>
      <c r="E704" s="43"/>
      <c r="F704" s="44" t="s">
        <v>307</v>
      </c>
      <c r="G704" s="11">
        <v>7450</v>
      </c>
      <c r="H704" s="11" t="s">
        <v>1247</v>
      </c>
      <c r="I704" s="45" t="s">
        <v>1248</v>
      </c>
    </row>
    <row r="705" spans="1:9" ht="24">
      <c r="A705" s="16">
        <v>695</v>
      </c>
      <c r="B705" s="42"/>
      <c r="C705" s="43"/>
      <c r="D705" s="43">
        <v>7460</v>
      </c>
      <c r="E705" s="43"/>
      <c r="F705" s="44" t="s">
        <v>308</v>
      </c>
      <c r="G705" s="11">
        <v>7460</v>
      </c>
      <c r="H705" s="11" t="s">
        <v>1249</v>
      </c>
      <c r="I705" s="45" t="s">
        <v>1250</v>
      </c>
    </row>
    <row r="706" spans="1:9" ht="24">
      <c r="A706" s="16">
        <v>696</v>
      </c>
      <c r="B706" s="42"/>
      <c r="C706" s="43"/>
      <c r="D706" s="43">
        <v>7470</v>
      </c>
      <c r="E706" s="43"/>
      <c r="F706" s="44" t="s">
        <v>309</v>
      </c>
      <c r="G706" s="11">
        <v>7470</v>
      </c>
      <c r="H706" s="11" t="s">
        <v>1251</v>
      </c>
      <c r="I706" s="45" t="s">
        <v>1252</v>
      </c>
    </row>
    <row r="707" spans="1:9" ht="24">
      <c r="A707" s="16">
        <v>697</v>
      </c>
      <c r="B707" s="42"/>
      <c r="C707" s="43"/>
      <c r="D707" s="43">
        <v>7480</v>
      </c>
      <c r="E707" s="43"/>
      <c r="F707" s="44" t="s">
        <v>310</v>
      </c>
      <c r="G707" s="11">
        <v>7480</v>
      </c>
      <c r="H707" s="11" t="s">
        <v>1253</v>
      </c>
      <c r="I707" s="45" t="s">
        <v>1254</v>
      </c>
    </row>
    <row r="708" spans="1:9" ht="24">
      <c r="A708" s="16">
        <v>698</v>
      </c>
      <c r="B708" s="42"/>
      <c r="C708" s="43"/>
      <c r="D708" s="43">
        <v>7490</v>
      </c>
      <c r="E708" s="43"/>
      <c r="F708" s="44" t="s">
        <v>311</v>
      </c>
      <c r="G708" s="11">
        <v>7490</v>
      </c>
      <c r="H708" s="11" t="s">
        <v>1255</v>
      </c>
      <c r="I708" s="45" t="s">
        <v>1256</v>
      </c>
    </row>
    <row r="709" spans="1:9" ht="24">
      <c r="A709" s="16">
        <v>699</v>
      </c>
      <c r="B709" s="38"/>
      <c r="C709" s="39">
        <v>7500</v>
      </c>
      <c r="D709" s="39"/>
      <c r="E709" s="39"/>
      <c r="F709" s="26" t="s">
        <v>312</v>
      </c>
      <c r="G709" s="12">
        <v>7500</v>
      </c>
      <c r="H709" s="11" t="s">
        <v>1257</v>
      </c>
      <c r="I709" s="41" t="s">
        <v>1258</v>
      </c>
    </row>
    <row r="710" spans="1:9" ht="24">
      <c r="A710" s="16">
        <v>700</v>
      </c>
      <c r="B710" s="42"/>
      <c r="C710" s="43"/>
      <c r="D710" s="43">
        <v>7510</v>
      </c>
      <c r="E710" s="43"/>
      <c r="F710" s="44" t="s">
        <v>313</v>
      </c>
      <c r="G710" s="11">
        <v>7510</v>
      </c>
      <c r="H710" s="11" t="s">
        <v>1259</v>
      </c>
      <c r="I710" s="45" t="s">
        <v>1260</v>
      </c>
    </row>
    <row r="711" spans="1:9" ht="24">
      <c r="A711" s="16">
        <v>701</v>
      </c>
      <c r="B711" s="42"/>
      <c r="C711" s="43"/>
      <c r="D711" s="43">
        <v>7520</v>
      </c>
      <c r="E711" s="43"/>
      <c r="F711" s="44" t="s">
        <v>314</v>
      </c>
      <c r="G711" s="11">
        <v>7520</v>
      </c>
      <c r="H711" s="11" t="s">
        <v>1261</v>
      </c>
      <c r="I711" s="45" t="s">
        <v>1262</v>
      </c>
    </row>
    <row r="712" spans="1:9" ht="24">
      <c r="A712" s="16">
        <v>702</v>
      </c>
      <c r="B712" s="42"/>
      <c r="C712" s="43"/>
      <c r="D712" s="43">
        <v>7530</v>
      </c>
      <c r="E712" s="43"/>
      <c r="F712" s="44" t="s">
        <v>315</v>
      </c>
      <c r="G712" s="11">
        <v>7530</v>
      </c>
      <c r="H712" s="11" t="s">
        <v>1263</v>
      </c>
      <c r="I712" s="45" t="s">
        <v>1264</v>
      </c>
    </row>
    <row r="713" spans="1:9" ht="24">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c r="A715" s="16">
        <v>705</v>
      </c>
      <c r="B715" s="42"/>
      <c r="C715" s="43"/>
      <c r="D715" s="43">
        <v>7550</v>
      </c>
      <c r="E715" s="43"/>
      <c r="F715" s="44" t="s">
        <v>317</v>
      </c>
      <c r="G715" s="11">
        <v>7550</v>
      </c>
      <c r="H715" s="11" t="s">
        <v>1267</v>
      </c>
      <c r="I715" s="45" t="s">
        <v>1268</v>
      </c>
    </row>
    <row r="716" spans="1:9" ht="24">
      <c r="A716" s="16">
        <v>706</v>
      </c>
      <c r="B716" s="42"/>
      <c r="C716" s="43"/>
      <c r="D716" s="43">
        <v>7560</v>
      </c>
      <c r="E716" s="43"/>
      <c r="F716" s="44" t="s">
        <v>318</v>
      </c>
      <c r="G716" s="11">
        <v>7560</v>
      </c>
      <c r="H716" s="11" t="s">
        <v>1269</v>
      </c>
      <c r="I716" s="45" t="s">
        <v>1270</v>
      </c>
    </row>
    <row r="717" spans="1:9" ht="24">
      <c r="A717" s="16">
        <v>707</v>
      </c>
      <c r="B717" s="42"/>
      <c r="C717" s="43"/>
      <c r="D717" s="43">
        <v>7570</v>
      </c>
      <c r="E717" s="43"/>
      <c r="F717" s="44" t="s">
        <v>319</v>
      </c>
      <c r="G717" s="11">
        <v>7570</v>
      </c>
      <c r="H717" s="11" t="s">
        <v>1271</v>
      </c>
      <c r="I717" s="45" t="s">
        <v>1272</v>
      </c>
    </row>
    <row r="718" spans="1:9" ht="15">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c r="A720" s="16">
        <v>710</v>
      </c>
      <c r="B720" s="42"/>
      <c r="C720" s="43"/>
      <c r="D720" s="43">
        <v>7590</v>
      </c>
      <c r="E720" s="43"/>
      <c r="F720" s="44" t="s">
        <v>322</v>
      </c>
      <c r="G720" s="11">
        <v>7590</v>
      </c>
      <c r="H720" s="11" t="s">
        <v>1275</v>
      </c>
      <c r="I720" s="45" t="s">
        <v>1276</v>
      </c>
    </row>
    <row r="721" spans="1:9" ht="36">
      <c r="A721" s="16">
        <v>711</v>
      </c>
      <c r="B721" s="38"/>
      <c r="C721" s="39">
        <v>7600</v>
      </c>
      <c r="D721" s="39"/>
      <c r="E721" s="39"/>
      <c r="F721" s="26" t="s">
        <v>323</v>
      </c>
      <c r="G721" s="12">
        <v>7600</v>
      </c>
      <c r="H721" s="11" t="s">
        <v>1277</v>
      </c>
      <c r="I721" s="41" t="s">
        <v>1278</v>
      </c>
    </row>
    <row r="722" spans="1:9" ht="15">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c r="A726" s="16">
        <v>716</v>
      </c>
      <c r="B726" s="38"/>
      <c r="C726" s="39">
        <v>7900</v>
      </c>
      <c r="D726" s="39"/>
      <c r="E726" s="39"/>
      <c r="F726" s="26" t="s">
        <v>328</v>
      </c>
      <c r="G726" s="12">
        <v>7900</v>
      </c>
      <c r="H726" s="11" t="s">
        <v>1283</v>
      </c>
      <c r="I726" s="41" t="s">
        <v>1284</v>
      </c>
    </row>
    <row r="727" spans="1:9" ht="48">
      <c r="A727" s="16">
        <v>717</v>
      </c>
      <c r="B727" s="42"/>
      <c r="C727" s="43"/>
      <c r="D727" s="43">
        <v>7910</v>
      </c>
      <c r="E727" s="43"/>
      <c r="F727" s="44" t="s">
        <v>329</v>
      </c>
      <c r="G727" s="11">
        <v>7910</v>
      </c>
      <c r="H727" s="11" t="s">
        <v>1285</v>
      </c>
      <c r="I727" s="45" t="s">
        <v>1286</v>
      </c>
    </row>
    <row r="728" spans="1:9" ht="48">
      <c r="A728" s="16">
        <v>718</v>
      </c>
      <c r="B728" s="42"/>
      <c r="C728" s="43"/>
      <c r="D728" s="43">
        <v>7920</v>
      </c>
      <c r="E728" s="43"/>
      <c r="F728" s="44" t="s">
        <v>330</v>
      </c>
      <c r="G728" s="11">
        <v>7920</v>
      </c>
      <c r="H728" s="11" t="s">
        <v>1287</v>
      </c>
      <c r="I728" s="45" t="s">
        <v>1288</v>
      </c>
    </row>
    <row r="729" spans="1:9" ht="48">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48">
      <c r="A733" s="16">
        <v>723</v>
      </c>
      <c r="B733" s="36">
        <v>8000</v>
      </c>
      <c r="C733" s="37"/>
      <c r="D733" s="37"/>
      <c r="E733" s="36"/>
      <c r="F733" s="25" t="s">
        <v>335</v>
      </c>
      <c r="G733" s="12">
        <v>8000</v>
      </c>
      <c r="H733" s="11" t="s">
        <v>1291</v>
      </c>
      <c r="I733" s="40" t="s">
        <v>1344</v>
      </c>
    </row>
    <row r="734" spans="1:9" ht="36">
      <c r="A734" s="16">
        <v>724</v>
      </c>
      <c r="B734" s="38"/>
      <c r="C734" s="39">
        <v>8100</v>
      </c>
      <c r="D734" s="39"/>
      <c r="E734" s="39"/>
      <c r="F734" s="26" t="s">
        <v>336</v>
      </c>
      <c r="G734" s="12">
        <v>8100</v>
      </c>
      <c r="H734" s="11" t="s">
        <v>1345</v>
      </c>
      <c r="I734" s="41" t="s">
        <v>1346</v>
      </c>
    </row>
    <row r="735" spans="1:9" ht="36">
      <c r="A735" s="16">
        <v>725</v>
      </c>
      <c r="B735" s="42"/>
      <c r="C735" s="43"/>
      <c r="D735" s="43">
        <v>8110</v>
      </c>
      <c r="E735" s="43"/>
      <c r="F735" s="44" t="s">
        <v>337</v>
      </c>
      <c r="G735" s="11">
        <v>8110</v>
      </c>
      <c r="H735" s="11" t="s">
        <v>1347</v>
      </c>
      <c r="I735" s="45" t="s">
        <v>1348</v>
      </c>
    </row>
    <row r="736" spans="1:9" ht="24">
      <c r="A736" s="16">
        <v>726</v>
      </c>
      <c r="B736" s="42"/>
      <c r="C736" s="43"/>
      <c r="D736" s="43">
        <v>8120</v>
      </c>
      <c r="E736" s="43"/>
      <c r="F736" s="44" t="s">
        <v>338</v>
      </c>
      <c r="G736" s="11">
        <v>8120</v>
      </c>
      <c r="H736" s="11" t="s">
        <v>1349</v>
      </c>
      <c r="I736" s="45" t="s">
        <v>1350</v>
      </c>
    </row>
    <row r="737" spans="1:9" ht="24">
      <c r="A737" s="16">
        <v>727</v>
      </c>
      <c r="B737" s="42"/>
      <c r="C737" s="43"/>
      <c r="D737" s="43">
        <v>8130</v>
      </c>
      <c r="E737" s="43"/>
      <c r="F737" s="44" t="s">
        <v>339</v>
      </c>
      <c r="G737" s="11">
        <v>8130</v>
      </c>
      <c r="H737" s="11" t="s">
        <v>1351</v>
      </c>
      <c r="I737" s="45" t="s">
        <v>1352</v>
      </c>
    </row>
    <row r="738" spans="1:9" ht="72">
      <c r="A738" s="16">
        <v>728</v>
      </c>
      <c r="B738" s="42"/>
      <c r="C738" s="43"/>
      <c r="D738" s="43">
        <v>8140</v>
      </c>
      <c r="E738" s="43"/>
      <c r="F738" s="44" t="s">
        <v>340</v>
      </c>
      <c r="G738" s="11">
        <v>8140</v>
      </c>
      <c r="H738" s="11" t="s">
        <v>1353</v>
      </c>
      <c r="I738" s="45" t="s">
        <v>1354</v>
      </c>
    </row>
    <row r="739" spans="1:9" ht="72">
      <c r="A739" s="16">
        <v>729</v>
      </c>
      <c r="B739" s="42"/>
      <c r="C739" s="43"/>
      <c r="D739" s="43">
        <v>8150</v>
      </c>
      <c r="E739" s="43"/>
      <c r="F739" s="44" t="s">
        <v>341</v>
      </c>
      <c r="G739" s="11">
        <v>8150</v>
      </c>
      <c r="H739" s="11" t="s">
        <v>1355</v>
      </c>
      <c r="I739" s="45" t="s">
        <v>1356</v>
      </c>
    </row>
    <row r="740" spans="1:9" ht="24">
      <c r="A740" s="16">
        <v>730</v>
      </c>
      <c r="B740" s="42"/>
      <c r="C740" s="43"/>
      <c r="D740" s="43">
        <v>8160</v>
      </c>
      <c r="E740" s="43"/>
      <c r="F740" s="44" t="s">
        <v>342</v>
      </c>
      <c r="G740" s="11">
        <v>8160</v>
      </c>
      <c r="H740" s="11" t="s">
        <v>1357</v>
      </c>
      <c r="I740" s="45" t="s">
        <v>1358</v>
      </c>
    </row>
    <row r="741" spans="1:9" ht="24">
      <c r="A741" s="16">
        <v>731</v>
      </c>
      <c r="B741" s="38"/>
      <c r="C741" s="39">
        <v>8300</v>
      </c>
      <c r="D741" s="39"/>
      <c r="E741" s="39"/>
      <c r="F741" s="26" t="s">
        <v>343</v>
      </c>
      <c r="G741" s="12">
        <v>8300</v>
      </c>
      <c r="H741" s="11" t="s">
        <v>1359</v>
      </c>
      <c r="I741" s="41" t="s">
        <v>1360</v>
      </c>
    </row>
    <row r="742" spans="1:9" ht="48">
      <c r="A742" s="16">
        <v>732</v>
      </c>
      <c r="B742" s="42"/>
      <c r="C742" s="43"/>
      <c r="D742" s="43">
        <v>8310</v>
      </c>
      <c r="E742" s="43"/>
      <c r="F742" s="44" t="s">
        <v>344</v>
      </c>
      <c r="G742" s="11">
        <v>8310</v>
      </c>
      <c r="H742" s="11" t="s">
        <v>1361</v>
      </c>
      <c r="I742" s="45" t="s">
        <v>1362</v>
      </c>
    </row>
    <row r="743" spans="1:9" ht="48">
      <c r="A743" s="16">
        <v>733</v>
      </c>
      <c r="B743" s="42"/>
      <c r="C743" s="43"/>
      <c r="D743" s="43">
        <v>8320</v>
      </c>
      <c r="E743" s="43"/>
      <c r="F743" s="44" t="s">
        <v>345</v>
      </c>
      <c r="G743" s="11">
        <v>8320</v>
      </c>
      <c r="H743" s="11" t="s">
        <v>1363</v>
      </c>
      <c r="I743" s="45" t="s">
        <v>1364</v>
      </c>
    </row>
    <row r="744" spans="1:9" ht="48">
      <c r="A744" s="16">
        <v>734</v>
      </c>
      <c r="B744" s="42"/>
      <c r="C744" s="43"/>
      <c r="D744" s="43">
        <v>8330</v>
      </c>
      <c r="E744" s="43"/>
      <c r="F744" s="44" t="s">
        <v>346</v>
      </c>
      <c r="G744" s="11">
        <v>8330</v>
      </c>
      <c r="H744" s="11" t="s">
        <v>1365</v>
      </c>
      <c r="I744" s="45" t="s">
        <v>1366</v>
      </c>
    </row>
    <row r="745" spans="1:9" ht="36">
      <c r="A745" s="16">
        <v>735</v>
      </c>
      <c r="B745" s="42"/>
      <c r="C745" s="43"/>
      <c r="D745" s="43">
        <v>8340</v>
      </c>
      <c r="E745" s="43"/>
      <c r="F745" s="44" t="s">
        <v>347</v>
      </c>
      <c r="G745" s="11">
        <v>8340</v>
      </c>
      <c r="H745" s="11" t="s">
        <v>1367</v>
      </c>
      <c r="I745" s="45" t="s">
        <v>1368</v>
      </c>
    </row>
    <row r="746" spans="1:9" ht="36">
      <c r="A746" s="16">
        <v>736</v>
      </c>
      <c r="B746" s="42"/>
      <c r="C746" s="43"/>
      <c r="D746" s="43">
        <v>8350</v>
      </c>
      <c r="E746" s="43"/>
      <c r="F746" s="44" t="s">
        <v>348</v>
      </c>
      <c r="G746" s="11">
        <v>8350</v>
      </c>
      <c r="H746" s="11" t="s">
        <v>1369</v>
      </c>
      <c r="I746" s="45" t="s">
        <v>1370</v>
      </c>
    </row>
    <row r="747" spans="1:9" ht="15">
      <c r="A747" s="16">
        <v>737</v>
      </c>
      <c r="B747" s="38"/>
      <c r="C747" s="39">
        <v>8500</v>
      </c>
      <c r="D747" s="39"/>
      <c r="E747" s="39"/>
      <c r="F747" s="26" t="s">
        <v>349</v>
      </c>
      <c r="G747" s="12">
        <v>8500</v>
      </c>
      <c r="H747" s="11" t="s">
        <v>1371</v>
      </c>
      <c r="I747" s="41" t="s">
        <v>1372</v>
      </c>
    </row>
    <row r="748" spans="1:9" ht="24">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48">
      <c r="A754" s="16">
        <v>744</v>
      </c>
      <c r="B754" s="36">
        <v>9000</v>
      </c>
      <c r="C754" s="37"/>
      <c r="D754" s="37"/>
      <c r="E754" s="36"/>
      <c r="F754" s="25" t="s">
        <v>353</v>
      </c>
      <c r="G754" s="12">
        <v>9000</v>
      </c>
      <c r="H754" s="11" t="s">
        <v>1379</v>
      </c>
      <c r="I754" s="40" t="s">
        <v>1380</v>
      </c>
    </row>
    <row r="755" spans="1:9" ht="36">
      <c r="A755" s="16">
        <v>745</v>
      </c>
      <c r="B755" s="38"/>
      <c r="C755" s="39">
        <v>9100</v>
      </c>
      <c r="D755" s="39"/>
      <c r="E755" s="39"/>
      <c r="F755" s="26" t="s">
        <v>354</v>
      </c>
      <c r="G755" s="12">
        <v>9100</v>
      </c>
      <c r="H755" s="11" t="s">
        <v>1381</v>
      </c>
      <c r="I755" s="41" t="s">
        <v>1382</v>
      </c>
    </row>
    <row r="756" spans="1:9" ht="24">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c r="A763" s="16">
        <v>753</v>
      </c>
      <c r="B763" s="42"/>
      <c r="C763" s="43"/>
      <c r="D763" s="43">
        <v>9140</v>
      </c>
      <c r="E763" s="43"/>
      <c r="F763" s="44" t="s">
        <v>359</v>
      </c>
      <c r="G763" s="11">
        <v>9140</v>
      </c>
      <c r="H763" s="11" t="s">
        <v>1389</v>
      </c>
      <c r="I763" s="45" t="s">
        <v>1390</v>
      </c>
    </row>
    <row r="764" spans="1:9" ht="24">
      <c r="A764" s="16">
        <v>754</v>
      </c>
      <c r="B764" s="42"/>
      <c r="C764" s="43"/>
      <c r="D764" s="43">
        <v>9150</v>
      </c>
      <c r="E764" s="43"/>
      <c r="F764" s="44" t="s">
        <v>360</v>
      </c>
      <c r="G764" s="11">
        <v>9150</v>
      </c>
      <c r="H764" s="11" t="s">
        <v>1391</v>
      </c>
      <c r="I764" s="45" t="s">
        <v>1392</v>
      </c>
    </row>
    <row r="765" spans="1:9" ht="24">
      <c r="A765" s="16">
        <v>755</v>
      </c>
      <c r="B765" s="42"/>
      <c r="C765" s="43"/>
      <c r="D765" s="43">
        <v>9160</v>
      </c>
      <c r="E765" s="43"/>
      <c r="F765" s="44" t="s">
        <v>361</v>
      </c>
      <c r="G765" s="11">
        <v>9160</v>
      </c>
      <c r="H765" s="11" t="s">
        <v>1393</v>
      </c>
      <c r="I765" s="45" t="s">
        <v>1394</v>
      </c>
    </row>
    <row r="766" spans="1:9" ht="24">
      <c r="A766" s="16">
        <v>756</v>
      </c>
      <c r="B766" s="42"/>
      <c r="C766" s="43"/>
      <c r="D766" s="43">
        <v>9170</v>
      </c>
      <c r="E766" s="43"/>
      <c r="F766" s="44" t="s">
        <v>362</v>
      </c>
      <c r="G766" s="11">
        <v>9170</v>
      </c>
      <c r="H766" s="11" t="s">
        <v>1395</v>
      </c>
      <c r="I766" s="45" t="s">
        <v>1396</v>
      </c>
    </row>
    <row r="767" spans="1:9" ht="24">
      <c r="A767" s="16">
        <v>757</v>
      </c>
      <c r="B767" s="42"/>
      <c r="C767" s="43"/>
      <c r="D767" s="43">
        <v>9180</v>
      </c>
      <c r="E767" s="43"/>
      <c r="F767" s="44" t="s">
        <v>363</v>
      </c>
      <c r="G767" s="11">
        <v>9180</v>
      </c>
      <c r="H767" s="11" t="s">
        <v>1397</v>
      </c>
      <c r="I767" s="45" t="s">
        <v>1398</v>
      </c>
    </row>
    <row r="768" spans="1:9" ht="36">
      <c r="A768" s="16">
        <v>758</v>
      </c>
      <c r="B768" s="38"/>
      <c r="C768" s="39">
        <v>9200</v>
      </c>
      <c r="D768" s="39"/>
      <c r="E768" s="39"/>
      <c r="F768" s="26" t="s">
        <v>364</v>
      </c>
      <c r="G768" s="12">
        <v>9200</v>
      </c>
      <c r="H768" s="11" t="s">
        <v>1399</v>
      </c>
      <c r="I768" s="41" t="s">
        <v>1400</v>
      </c>
    </row>
    <row r="769" spans="1:9" ht="24">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24">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24">
      <c r="A776" s="16">
        <v>766</v>
      </c>
      <c r="B776" s="42"/>
      <c r="C776" s="43"/>
      <c r="D776" s="43">
        <v>9240</v>
      </c>
      <c r="E776" s="43"/>
      <c r="F776" s="44" t="s">
        <v>370</v>
      </c>
      <c r="G776" s="11">
        <v>9240</v>
      </c>
      <c r="H776" s="11" t="s">
        <v>1407</v>
      </c>
      <c r="I776" s="45" t="s">
        <v>1408</v>
      </c>
    </row>
    <row r="777" spans="1:9" ht="24">
      <c r="A777" s="16">
        <v>767</v>
      </c>
      <c r="B777" s="42"/>
      <c r="C777" s="43"/>
      <c r="D777" s="43">
        <v>9250</v>
      </c>
      <c r="E777" s="43"/>
      <c r="F777" s="44" t="s">
        <v>371</v>
      </c>
      <c r="G777" s="11">
        <v>9250</v>
      </c>
      <c r="H777" s="11" t="s">
        <v>1409</v>
      </c>
      <c r="I777" s="45" t="s">
        <v>1410</v>
      </c>
    </row>
    <row r="778" spans="1:9" ht="24">
      <c r="A778" s="16">
        <v>768</v>
      </c>
      <c r="B778" s="42"/>
      <c r="C778" s="43"/>
      <c r="D778" s="43">
        <v>9260</v>
      </c>
      <c r="E778" s="43"/>
      <c r="F778" s="44" t="s">
        <v>372</v>
      </c>
      <c r="G778" s="11">
        <v>9260</v>
      </c>
      <c r="H778" s="11" t="s">
        <v>1411</v>
      </c>
      <c r="I778" s="45" t="s">
        <v>1412</v>
      </c>
    </row>
    <row r="779" spans="1:9" ht="24">
      <c r="A779" s="16">
        <v>769</v>
      </c>
      <c r="B779" s="42"/>
      <c r="C779" s="43"/>
      <c r="D779" s="43">
        <v>9270</v>
      </c>
      <c r="E779" s="43"/>
      <c r="F779" s="44" t="s">
        <v>373</v>
      </c>
      <c r="G779" s="11">
        <v>9270</v>
      </c>
      <c r="H779" s="11" t="s">
        <v>1413</v>
      </c>
      <c r="I779" s="45" t="s">
        <v>1414</v>
      </c>
    </row>
    <row r="780" spans="1:9" ht="24">
      <c r="A780" s="16">
        <v>770</v>
      </c>
      <c r="B780" s="42"/>
      <c r="C780" s="43"/>
      <c r="D780" s="43">
        <v>9280</v>
      </c>
      <c r="E780" s="43"/>
      <c r="F780" s="44" t="s">
        <v>374</v>
      </c>
      <c r="G780" s="11">
        <v>9280</v>
      </c>
      <c r="H780" s="11" t="s">
        <v>1415</v>
      </c>
      <c r="I780" s="45" t="s">
        <v>1416</v>
      </c>
    </row>
    <row r="781" spans="1:9" ht="36">
      <c r="A781" s="16">
        <v>771</v>
      </c>
      <c r="B781" s="38"/>
      <c r="C781" s="39">
        <v>9300</v>
      </c>
      <c r="D781" s="39"/>
      <c r="E781" s="39"/>
      <c r="F781" s="26" t="s">
        <v>375</v>
      </c>
      <c r="G781" s="12">
        <v>9300</v>
      </c>
      <c r="H781" s="11" t="s">
        <v>1417</v>
      </c>
      <c r="I781" s="41" t="s">
        <v>1418</v>
      </c>
    </row>
    <row r="782" spans="1:9" ht="15">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c r="A785" s="16">
        <v>775</v>
      </c>
      <c r="B785" s="42"/>
      <c r="C785" s="43"/>
      <c r="D785" s="43">
        <v>9320</v>
      </c>
      <c r="E785" s="43"/>
      <c r="F785" s="44" t="s">
        <v>379</v>
      </c>
      <c r="G785" s="11">
        <v>9320</v>
      </c>
      <c r="H785" s="11" t="s">
        <v>1421</v>
      </c>
      <c r="I785" s="45" t="s">
        <v>1422</v>
      </c>
    </row>
    <row r="786" spans="1:9" ht="36">
      <c r="A786" s="16">
        <v>776</v>
      </c>
      <c r="B786" s="38"/>
      <c r="C786" s="39">
        <v>9400</v>
      </c>
      <c r="D786" s="39"/>
      <c r="E786" s="39"/>
      <c r="F786" s="26" t="s">
        <v>380</v>
      </c>
      <c r="G786" s="12">
        <v>9400</v>
      </c>
      <c r="H786" s="11" t="s">
        <v>1423</v>
      </c>
      <c r="I786" s="41" t="s">
        <v>1424</v>
      </c>
    </row>
    <row r="787" spans="1:9" ht="60">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c r="A790" s="16">
        <v>780</v>
      </c>
      <c r="B790" s="42"/>
      <c r="C790" s="43"/>
      <c r="D790" s="43">
        <v>9420</v>
      </c>
      <c r="E790" s="43"/>
      <c r="F790" s="44" t="s">
        <v>384</v>
      </c>
      <c r="G790" s="11">
        <v>9420</v>
      </c>
      <c r="H790" s="11" t="s">
        <v>1427</v>
      </c>
      <c r="I790" s="45" t="s">
        <v>1428</v>
      </c>
    </row>
    <row r="791" spans="1:9" ht="36">
      <c r="A791" s="16">
        <v>781</v>
      </c>
      <c r="B791" s="38"/>
      <c r="C791" s="39">
        <v>9500</v>
      </c>
      <c r="D791" s="39"/>
      <c r="E791" s="39"/>
      <c r="F791" s="26" t="s">
        <v>385</v>
      </c>
      <c r="G791" s="12">
        <v>9500</v>
      </c>
      <c r="H791" s="11" t="s">
        <v>1429</v>
      </c>
      <c r="I791" s="41" t="s">
        <v>1430</v>
      </c>
    </row>
    <row r="792" spans="1:9" ht="48">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c r="A795" s="16">
        <v>785</v>
      </c>
      <c r="B795" s="42"/>
      <c r="C795" s="43"/>
      <c r="D795" s="43">
        <v>9520</v>
      </c>
      <c r="E795" s="43"/>
      <c r="F795" s="44" t="s">
        <v>388</v>
      </c>
      <c r="G795" s="11">
        <v>9520</v>
      </c>
      <c r="H795" s="11" t="s">
        <v>1433</v>
      </c>
      <c r="I795" s="45" t="s">
        <v>1434</v>
      </c>
    </row>
    <row r="796" spans="1:9" ht="24">
      <c r="A796" s="16">
        <v>786</v>
      </c>
      <c r="B796" s="38"/>
      <c r="C796" s="39">
        <v>9600</v>
      </c>
      <c r="D796" s="39"/>
      <c r="E796" s="39"/>
      <c r="F796" s="26" t="s">
        <v>389</v>
      </c>
      <c r="G796" s="12">
        <v>9600</v>
      </c>
      <c r="H796" s="11" t="s">
        <v>1435</v>
      </c>
      <c r="I796" s="41" t="s">
        <v>1436</v>
      </c>
    </row>
    <row r="797" spans="1:9" ht="24">
      <c r="A797" s="16">
        <v>787</v>
      </c>
      <c r="B797" s="42"/>
      <c r="C797" s="43"/>
      <c r="D797" s="43">
        <v>9610</v>
      </c>
      <c r="E797" s="43"/>
      <c r="F797" s="44" t="s">
        <v>390</v>
      </c>
      <c r="G797" s="11">
        <v>9610</v>
      </c>
      <c r="H797" s="11" t="s">
        <v>1437</v>
      </c>
      <c r="I797" s="45" t="s">
        <v>1438</v>
      </c>
    </row>
    <row r="798" spans="1:9" ht="24">
      <c r="A798" s="16">
        <v>788</v>
      </c>
      <c r="B798" s="42"/>
      <c r="C798" s="43"/>
      <c r="D798" s="43">
        <v>9620</v>
      </c>
      <c r="E798" s="43"/>
      <c r="F798" s="44" t="s">
        <v>391</v>
      </c>
      <c r="G798" s="11">
        <v>9620</v>
      </c>
      <c r="H798" s="11" t="s">
        <v>1439</v>
      </c>
      <c r="I798" s="45" t="s">
        <v>1440</v>
      </c>
    </row>
    <row r="799" spans="1:9" ht="48">
      <c r="A799" s="16">
        <v>789</v>
      </c>
      <c r="B799" s="38"/>
      <c r="C799" s="39">
        <v>9900</v>
      </c>
      <c r="D799" s="39"/>
      <c r="E799" s="39"/>
      <c r="F799" s="26" t="s">
        <v>392</v>
      </c>
      <c r="G799" s="12">
        <v>9900</v>
      </c>
      <c r="H799" s="11" t="s">
        <v>1441</v>
      </c>
      <c r="I799" s="41" t="s">
        <v>1442</v>
      </c>
    </row>
    <row r="800" spans="1:9" ht="48">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21" activePane="bottomLeft" state="frozen"/>
      <selection pane="bottomLeft" activeCell="B36" sqref="B36"/>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393" t="s">
        <v>1462</v>
      </c>
      <c r="B1" s="394"/>
      <c r="C1" s="395"/>
    </row>
    <row r="2" spans="1:3" ht="15.75" thickBot="1">
      <c r="A2" s="125" t="s">
        <v>486</v>
      </c>
      <c r="B2" s="125" t="s">
        <v>485</v>
      </c>
      <c r="C2" s="126" t="s">
        <v>488</v>
      </c>
    </row>
    <row r="3" spans="1:3">
      <c r="A3" s="127" t="s">
        <v>2067</v>
      </c>
      <c r="B3" s="128"/>
      <c r="C3" s="60" t="s">
        <v>2073</v>
      </c>
    </row>
    <row r="4" spans="1:3">
      <c r="A4" s="56"/>
      <c r="B4" s="123" t="s">
        <v>2068</v>
      </c>
      <c r="C4" s="59" t="s">
        <v>2074</v>
      </c>
    </row>
    <row r="5" spans="1:3">
      <c r="A5" s="56"/>
      <c r="B5" s="123" t="s">
        <v>2069</v>
      </c>
      <c r="C5" s="59" t="s">
        <v>2075</v>
      </c>
    </row>
    <row r="6" spans="1:3">
      <c r="A6" s="56"/>
      <c r="B6" s="123" t="s">
        <v>2070</v>
      </c>
      <c r="C6" s="59" t="s">
        <v>2076</v>
      </c>
    </row>
    <row r="7" spans="1:3">
      <c r="A7" s="56"/>
      <c r="B7" s="123" t="s">
        <v>2072</v>
      </c>
      <c r="C7" s="59" t="s">
        <v>2077</v>
      </c>
    </row>
    <row r="8" spans="1:3">
      <c r="A8" s="124" t="s">
        <v>2071</v>
      </c>
      <c r="B8" s="123"/>
      <c r="C8" s="57" t="s">
        <v>1467</v>
      </c>
    </row>
    <row r="9" spans="1:3">
      <c r="A9" s="56"/>
      <c r="B9" s="123" t="s">
        <v>2078</v>
      </c>
      <c r="C9" s="59" t="s">
        <v>2079</v>
      </c>
    </row>
    <row r="10" spans="1:3">
      <c r="A10" s="56"/>
      <c r="B10" s="123" t="s">
        <v>2078</v>
      </c>
      <c r="C10" s="59" t="s">
        <v>2079</v>
      </c>
    </row>
    <row r="11" spans="1:3">
      <c r="A11" s="124" t="s">
        <v>2080</v>
      </c>
      <c r="B11" s="121"/>
      <c r="C11" s="59" t="s">
        <v>2081</v>
      </c>
    </row>
    <row r="12" spans="1:3">
      <c r="A12" s="56"/>
      <c r="B12" s="123" t="s">
        <v>2082</v>
      </c>
      <c r="C12" s="59" t="s">
        <v>2083</v>
      </c>
    </row>
    <row r="13" spans="1:3">
      <c r="A13" s="56"/>
      <c r="B13" s="123" t="s">
        <v>2084</v>
      </c>
      <c r="C13" s="59" t="s">
        <v>2088</v>
      </c>
    </row>
    <row r="14" spans="1:3">
      <c r="A14" s="56"/>
      <c r="B14" s="123" t="s">
        <v>2085</v>
      </c>
      <c r="C14" s="59" t="s">
        <v>2089</v>
      </c>
    </row>
    <row r="15" spans="1:3">
      <c r="A15" s="56"/>
      <c r="B15" s="123" t="s">
        <v>2086</v>
      </c>
      <c r="C15" s="59" t="s">
        <v>2090</v>
      </c>
    </row>
    <row r="16" spans="1:3">
      <c r="A16" s="56"/>
      <c r="B16" s="123" t="s">
        <v>2087</v>
      </c>
      <c r="C16" s="59" t="s">
        <v>2091</v>
      </c>
    </row>
    <row r="17" spans="1:3">
      <c r="A17" s="124" t="s">
        <v>2092</v>
      </c>
      <c r="B17" s="121"/>
      <c r="C17" s="59" t="s">
        <v>2093</v>
      </c>
    </row>
    <row r="18" spans="1:3">
      <c r="A18" s="56"/>
      <c r="B18" s="123" t="s">
        <v>2094</v>
      </c>
      <c r="C18" s="59" t="s">
        <v>2107</v>
      </c>
    </row>
    <row r="19" spans="1:3">
      <c r="A19" s="56"/>
      <c r="B19" s="123" t="s">
        <v>2095</v>
      </c>
      <c r="C19" s="57" t="s">
        <v>2108</v>
      </c>
    </row>
    <row r="20" spans="1:3">
      <c r="A20" s="56"/>
      <c r="B20" s="123" t="s">
        <v>2096</v>
      </c>
      <c r="C20" s="57" t="s">
        <v>2109</v>
      </c>
    </row>
    <row r="21" spans="1:3">
      <c r="A21" s="56"/>
      <c r="B21" s="123" t="s">
        <v>2097</v>
      </c>
      <c r="C21" s="57" t="s">
        <v>2110</v>
      </c>
    </row>
    <row r="22" spans="1:3">
      <c r="A22" s="56"/>
      <c r="B22" s="123" t="s">
        <v>2098</v>
      </c>
      <c r="C22" s="57" t="s">
        <v>2111</v>
      </c>
    </row>
    <row r="23" spans="1:3">
      <c r="A23" s="56"/>
      <c r="B23" s="123" t="s">
        <v>2099</v>
      </c>
      <c r="C23" s="57" t="s">
        <v>2112</v>
      </c>
    </row>
    <row r="24" spans="1:3">
      <c r="A24" s="56"/>
      <c r="B24" s="123" t="s">
        <v>2100</v>
      </c>
      <c r="C24" s="57" t="s">
        <v>2113</v>
      </c>
    </row>
    <row r="25" spans="1:3">
      <c r="A25" s="56"/>
      <c r="B25" s="123" t="s">
        <v>2101</v>
      </c>
      <c r="C25" s="57" t="s">
        <v>2114</v>
      </c>
    </row>
    <row r="26" spans="1:3">
      <c r="A26" s="56"/>
      <c r="B26" s="123" t="s">
        <v>2102</v>
      </c>
      <c r="C26" s="57" t="s">
        <v>2115</v>
      </c>
    </row>
    <row r="27" spans="1:3">
      <c r="A27" s="56"/>
      <c r="B27" s="123" t="s">
        <v>2103</v>
      </c>
      <c r="C27" s="57" t="s">
        <v>2116</v>
      </c>
    </row>
    <row r="28" spans="1:3">
      <c r="A28" s="56"/>
      <c r="B28" s="123" t="s">
        <v>2104</v>
      </c>
      <c r="C28" s="57" t="s">
        <v>2117</v>
      </c>
    </row>
    <row r="29" spans="1:3">
      <c r="A29" s="56"/>
      <c r="B29" s="123" t="s">
        <v>2105</v>
      </c>
      <c r="C29" s="57" t="s">
        <v>2118</v>
      </c>
    </row>
    <row r="30" spans="1:3">
      <c r="A30" s="56"/>
      <c r="B30" s="123" t="s">
        <v>2106</v>
      </c>
      <c r="C30" s="57" t="s">
        <v>2119</v>
      </c>
    </row>
    <row r="31" spans="1:3">
      <c r="A31" s="56">
        <v>80</v>
      </c>
      <c r="B31" s="121"/>
      <c r="C31" s="59" t="s">
        <v>2120</v>
      </c>
    </row>
    <row r="32" spans="1:3">
      <c r="A32" s="56"/>
      <c r="B32" s="121">
        <v>8101</v>
      </c>
      <c r="C32" s="59" t="s">
        <v>2121</v>
      </c>
    </row>
    <row r="33" spans="1:3">
      <c r="A33" s="56"/>
      <c r="B33" s="121">
        <v>8201</v>
      </c>
      <c r="C33" s="59" t="s">
        <v>1468</v>
      </c>
    </row>
    <row r="34" spans="1:3">
      <c r="A34" s="56"/>
      <c r="B34" s="121">
        <v>8301</v>
      </c>
      <c r="C34" s="59" t="s">
        <v>2122</v>
      </c>
    </row>
    <row r="35" spans="1:3" ht="15.75" thickBot="1">
      <c r="A35" s="58"/>
      <c r="B35" s="122">
        <v>8401</v>
      </c>
      <c r="C35" s="129"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6" activePane="bottomLeft" state="frozen"/>
      <selection pane="bottomLeft" activeCell="E145" sqref="A1:G145"/>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369" t="s">
        <v>1773</v>
      </c>
      <c r="B1" s="370"/>
      <c r="C1" s="370"/>
      <c r="D1" s="370"/>
      <c r="E1" s="370"/>
      <c r="F1" s="370"/>
      <c r="G1" s="371"/>
    </row>
    <row r="2" spans="1:7" ht="15" customHeight="1">
      <c r="A2" s="78" t="s">
        <v>461</v>
      </c>
      <c r="B2" s="78" t="s">
        <v>463</v>
      </c>
      <c r="C2" s="78" t="s">
        <v>464</v>
      </c>
      <c r="D2" s="78" t="s">
        <v>1772</v>
      </c>
      <c r="E2" s="78" t="s">
        <v>488</v>
      </c>
      <c r="F2" s="78" t="s">
        <v>1774</v>
      </c>
      <c r="G2" s="78" t="s">
        <v>0</v>
      </c>
    </row>
    <row r="3" spans="1:7" ht="15" customHeight="1">
      <c r="A3" s="79">
        <f>+D3</f>
        <v>1</v>
      </c>
      <c r="B3" s="80"/>
      <c r="C3" s="80"/>
      <c r="D3" s="81">
        <v>1</v>
      </c>
      <c r="E3" s="80" t="s">
        <v>26</v>
      </c>
      <c r="F3" s="82">
        <f t="shared" ref="F3:F66" si="0">LEN(D3)</f>
        <v>1</v>
      </c>
      <c r="G3" s="83" t="s">
        <v>1775</v>
      </c>
    </row>
    <row r="4" spans="1:7" ht="15" customHeight="1">
      <c r="A4" s="84"/>
      <c r="B4" s="85">
        <f>+D4</f>
        <v>1.1000000000000001</v>
      </c>
      <c r="C4" s="85"/>
      <c r="D4" s="86">
        <v>1.1000000000000001</v>
      </c>
      <c r="E4" s="86" t="s">
        <v>1</v>
      </c>
      <c r="F4" s="87">
        <f t="shared" si="0"/>
        <v>3</v>
      </c>
      <c r="G4" s="88" t="s">
        <v>1776</v>
      </c>
    </row>
    <row r="5" spans="1:7" ht="15" customHeight="1">
      <c r="A5" s="89"/>
      <c r="B5" s="90"/>
      <c r="C5" s="90" t="str">
        <f>+D5</f>
        <v>1.1.1</v>
      </c>
      <c r="D5" s="91" t="s">
        <v>1547</v>
      </c>
      <c r="E5" s="91" t="s">
        <v>1548</v>
      </c>
      <c r="F5" s="92">
        <f t="shared" si="0"/>
        <v>5</v>
      </c>
      <c r="G5" s="93" t="s">
        <v>1777</v>
      </c>
    </row>
    <row r="6" spans="1:7" ht="15" customHeight="1">
      <c r="A6" s="89"/>
      <c r="B6" s="90"/>
      <c r="C6" s="90" t="str">
        <f t="shared" ref="C6" si="1">+D6</f>
        <v>1.1.2</v>
      </c>
      <c r="D6" s="91" t="s">
        <v>1549</v>
      </c>
      <c r="E6" s="91" t="s">
        <v>1550</v>
      </c>
      <c r="F6" s="92">
        <f t="shared" si="0"/>
        <v>5</v>
      </c>
      <c r="G6" s="93" t="s">
        <v>1778</v>
      </c>
    </row>
    <row r="7" spans="1:7" ht="15" customHeight="1">
      <c r="A7" s="84"/>
      <c r="B7" s="85">
        <f>+D7</f>
        <v>1.2</v>
      </c>
      <c r="C7" s="85"/>
      <c r="D7" s="86">
        <v>1.2</v>
      </c>
      <c r="E7" s="86" t="s">
        <v>2</v>
      </c>
      <c r="F7" s="87">
        <f t="shared" si="0"/>
        <v>3</v>
      </c>
      <c r="G7" s="88" t="s">
        <v>1779</v>
      </c>
    </row>
    <row r="8" spans="1:7" ht="15" customHeight="1">
      <c r="A8" s="89"/>
      <c r="B8" s="90"/>
      <c r="C8" s="90" t="str">
        <f t="shared" ref="C8:C11" si="2">+D8</f>
        <v>1.2.1</v>
      </c>
      <c r="D8" s="91" t="s">
        <v>1551</v>
      </c>
      <c r="E8" s="91" t="s">
        <v>1552</v>
      </c>
      <c r="F8" s="92">
        <f t="shared" si="0"/>
        <v>5</v>
      </c>
      <c r="G8" s="93" t="s">
        <v>1780</v>
      </c>
    </row>
    <row r="9" spans="1:7" ht="15" customHeight="1">
      <c r="A9" s="89"/>
      <c r="B9" s="90"/>
      <c r="C9" s="90" t="str">
        <f t="shared" si="2"/>
        <v>1.2.2</v>
      </c>
      <c r="D9" s="91" t="s">
        <v>1553</v>
      </c>
      <c r="E9" s="91" t="s">
        <v>1554</v>
      </c>
      <c r="F9" s="92">
        <f t="shared" si="0"/>
        <v>5</v>
      </c>
      <c r="G9" s="93" t="s">
        <v>1781</v>
      </c>
    </row>
    <row r="10" spans="1:7" ht="15" customHeight="1">
      <c r="A10" s="89"/>
      <c r="B10" s="90"/>
      <c r="C10" s="90" t="str">
        <f t="shared" si="2"/>
        <v>1.2.3</v>
      </c>
      <c r="D10" s="91" t="s">
        <v>1555</v>
      </c>
      <c r="E10" s="91" t="s">
        <v>1556</v>
      </c>
      <c r="F10" s="92">
        <f t="shared" si="0"/>
        <v>5</v>
      </c>
      <c r="G10" s="93" t="s">
        <v>1782</v>
      </c>
    </row>
    <row r="11" spans="1:7" ht="15" customHeight="1">
      <c r="A11" s="89"/>
      <c r="B11" s="90"/>
      <c r="C11" s="90" t="str">
        <f t="shared" si="2"/>
        <v>1.2.4</v>
      </c>
      <c r="D11" s="91" t="s">
        <v>1557</v>
      </c>
      <c r="E11" s="91" t="s">
        <v>1558</v>
      </c>
      <c r="F11" s="92">
        <f t="shared" si="0"/>
        <v>5</v>
      </c>
      <c r="G11" s="93" t="s">
        <v>1783</v>
      </c>
    </row>
    <row r="12" spans="1:7" ht="15" customHeight="1">
      <c r="A12" s="84"/>
      <c r="B12" s="85">
        <f>+D12</f>
        <v>1.3</v>
      </c>
      <c r="C12" s="85"/>
      <c r="D12" s="86">
        <v>1.3</v>
      </c>
      <c r="E12" s="86" t="s">
        <v>3</v>
      </c>
      <c r="F12" s="87">
        <f t="shared" si="0"/>
        <v>3</v>
      </c>
      <c r="G12" s="88" t="s">
        <v>1784</v>
      </c>
    </row>
    <row r="13" spans="1:7" ht="15" customHeight="1">
      <c r="A13" s="89"/>
      <c r="B13" s="90"/>
      <c r="C13" s="90" t="str">
        <f t="shared" ref="C13:C21" si="3">+D13</f>
        <v>1.3.1</v>
      </c>
      <c r="D13" s="91" t="s">
        <v>1559</v>
      </c>
      <c r="E13" s="91" t="s">
        <v>1560</v>
      </c>
      <c r="F13" s="92">
        <f t="shared" si="0"/>
        <v>5</v>
      </c>
      <c r="G13" s="93" t="s">
        <v>1785</v>
      </c>
    </row>
    <row r="14" spans="1:7" ht="15" customHeight="1">
      <c r="A14" s="89"/>
      <c r="B14" s="90"/>
      <c r="C14" s="90" t="str">
        <f t="shared" si="3"/>
        <v>1.3.2</v>
      </c>
      <c r="D14" s="91" t="s">
        <v>1561</v>
      </c>
      <c r="E14" s="91" t="s">
        <v>1562</v>
      </c>
      <c r="F14" s="92">
        <f t="shared" si="0"/>
        <v>5</v>
      </c>
      <c r="G14" s="93" t="s">
        <v>1786</v>
      </c>
    </row>
    <row r="15" spans="1:7" ht="15" customHeight="1">
      <c r="A15" s="89"/>
      <c r="B15" s="90"/>
      <c r="C15" s="90" t="str">
        <f t="shared" si="3"/>
        <v>1.3.3</v>
      </c>
      <c r="D15" s="91" t="s">
        <v>1563</v>
      </c>
      <c r="E15" s="91" t="s">
        <v>1564</v>
      </c>
      <c r="F15" s="92">
        <f t="shared" si="0"/>
        <v>5</v>
      </c>
      <c r="G15" s="93" t="s">
        <v>1787</v>
      </c>
    </row>
    <row r="16" spans="1:7" ht="15" customHeight="1">
      <c r="A16" s="89"/>
      <c r="B16" s="90"/>
      <c r="C16" s="90" t="str">
        <f t="shared" si="3"/>
        <v>1.3.4</v>
      </c>
      <c r="D16" s="91" t="s">
        <v>1565</v>
      </c>
      <c r="E16" s="91" t="s">
        <v>1566</v>
      </c>
      <c r="F16" s="92">
        <f t="shared" si="0"/>
        <v>5</v>
      </c>
      <c r="G16" s="93" t="s">
        <v>1788</v>
      </c>
    </row>
    <row r="17" spans="1:7" ht="15" customHeight="1">
      <c r="A17" s="89"/>
      <c r="B17" s="90"/>
      <c r="C17" s="90" t="str">
        <f t="shared" si="3"/>
        <v>1.3.5</v>
      </c>
      <c r="D17" s="91" t="s">
        <v>1567</v>
      </c>
      <c r="E17" s="91" t="s">
        <v>1568</v>
      </c>
      <c r="F17" s="92">
        <f t="shared" si="0"/>
        <v>5</v>
      </c>
      <c r="G17" s="93" t="s">
        <v>1789</v>
      </c>
    </row>
    <row r="18" spans="1:7" ht="15" customHeight="1">
      <c r="A18" s="89"/>
      <c r="B18" s="90"/>
      <c r="C18" s="90" t="str">
        <f t="shared" si="3"/>
        <v>1.3.6</v>
      </c>
      <c r="D18" s="91" t="s">
        <v>1569</v>
      </c>
      <c r="E18" s="91" t="s">
        <v>1570</v>
      </c>
      <c r="F18" s="92">
        <f t="shared" si="0"/>
        <v>5</v>
      </c>
      <c r="G18" s="93" t="s">
        <v>1790</v>
      </c>
    </row>
    <row r="19" spans="1:7" ht="15" customHeight="1">
      <c r="A19" s="89"/>
      <c r="B19" s="90"/>
      <c r="C19" s="90" t="str">
        <f t="shared" si="3"/>
        <v>1.3.7</v>
      </c>
      <c r="D19" s="91" t="s">
        <v>1571</v>
      </c>
      <c r="E19" s="91" t="s">
        <v>1572</v>
      </c>
      <c r="F19" s="92">
        <f t="shared" si="0"/>
        <v>5</v>
      </c>
      <c r="G19" s="93" t="s">
        <v>1791</v>
      </c>
    </row>
    <row r="20" spans="1:7" ht="15" customHeight="1">
      <c r="A20" s="89"/>
      <c r="B20" s="90"/>
      <c r="C20" s="90" t="str">
        <f t="shared" si="3"/>
        <v>1.3.8</v>
      </c>
      <c r="D20" s="91" t="s">
        <v>1573</v>
      </c>
      <c r="E20" s="91" t="s">
        <v>1574</v>
      </c>
      <c r="F20" s="92">
        <f t="shared" si="0"/>
        <v>5</v>
      </c>
      <c r="G20" s="93" t="s">
        <v>1792</v>
      </c>
    </row>
    <row r="21" spans="1:7" ht="15" customHeight="1">
      <c r="A21" s="89"/>
      <c r="B21" s="90"/>
      <c r="C21" s="90" t="str">
        <f t="shared" si="3"/>
        <v>1.3.9</v>
      </c>
      <c r="D21" s="91" t="s">
        <v>1575</v>
      </c>
      <c r="E21" s="91" t="s">
        <v>1576</v>
      </c>
      <c r="F21" s="92">
        <f t="shared" si="0"/>
        <v>5</v>
      </c>
      <c r="G21" s="93" t="s">
        <v>1793</v>
      </c>
    </row>
    <row r="22" spans="1:7" ht="15" customHeight="1">
      <c r="A22" s="84"/>
      <c r="B22" s="85">
        <f>+D22</f>
        <v>1.4</v>
      </c>
      <c r="C22" s="85"/>
      <c r="D22" s="86">
        <v>1.4</v>
      </c>
      <c r="E22" s="86" t="s">
        <v>4</v>
      </c>
      <c r="F22" s="87">
        <f t="shared" si="0"/>
        <v>3</v>
      </c>
      <c r="G22" s="88" t="s">
        <v>1794</v>
      </c>
    </row>
    <row r="23" spans="1:7" ht="15" customHeight="1">
      <c r="A23" s="89"/>
      <c r="B23" s="90"/>
      <c r="C23" s="90" t="str">
        <f>+D23</f>
        <v>1.4.1</v>
      </c>
      <c r="D23" s="91" t="s">
        <v>1577</v>
      </c>
      <c r="E23" s="91" t="s">
        <v>1578</v>
      </c>
      <c r="F23" s="92">
        <f t="shared" si="0"/>
        <v>5</v>
      </c>
      <c r="G23" s="93" t="s">
        <v>1795</v>
      </c>
    </row>
    <row r="24" spans="1:7" ht="15" customHeight="1">
      <c r="A24" s="84"/>
      <c r="B24" s="85">
        <f>+D24</f>
        <v>1.5</v>
      </c>
      <c r="C24" s="85"/>
      <c r="D24" s="86">
        <v>1.5</v>
      </c>
      <c r="E24" s="86" t="s">
        <v>5</v>
      </c>
      <c r="F24" s="87">
        <f t="shared" si="0"/>
        <v>3</v>
      </c>
      <c r="G24" s="88" t="s">
        <v>1796</v>
      </c>
    </row>
    <row r="25" spans="1:7" ht="15" customHeight="1">
      <c r="A25" s="89"/>
      <c r="B25" s="90"/>
      <c r="C25" s="90" t="str">
        <f t="shared" ref="C25:C26" si="4">+D25</f>
        <v>1.5.1</v>
      </c>
      <c r="D25" s="91" t="s">
        <v>1579</v>
      </c>
      <c r="E25" s="91" t="s">
        <v>1580</v>
      </c>
      <c r="F25" s="92">
        <f t="shared" si="0"/>
        <v>5</v>
      </c>
      <c r="G25" s="93" t="s">
        <v>1797</v>
      </c>
    </row>
    <row r="26" spans="1:7" ht="15" customHeight="1">
      <c r="A26" s="89"/>
      <c r="B26" s="90"/>
      <c r="C26" s="90" t="str">
        <f t="shared" si="4"/>
        <v>1.5.2</v>
      </c>
      <c r="D26" s="91" t="s">
        <v>1581</v>
      </c>
      <c r="E26" s="91" t="s">
        <v>1582</v>
      </c>
      <c r="F26" s="92">
        <f t="shared" si="0"/>
        <v>5</v>
      </c>
      <c r="G26" s="93" t="s">
        <v>1798</v>
      </c>
    </row>
    <row r="27" spans="1:7" ht="15" customHeight="1">
      <c r="A27" s="84"/>
      <c r="B27" s="85">
        <f>+D27</f>
        <v>1.6</v>
      </c>
      <c r="C27" s="85"/>
      <c r="D27" s="86">
        <v>1.6</v>
      </c>
      <c r="E27" s="86" t="s">
        <v>1583</v>
      </c>
      <c r="F27" s="87">
        <f t="shared" si="0"/>
        <v>3</v>
      </c>
      <c r="G27" s="88" t="s">
        <v>1799</v>
      </c>
    </row>
    <row r="28" spans="1:7" ht="15" customHeight="1">
      <c r="A28" s="89"/>
      <c r="B28" s="90"/>
      <c r="C28" s="90" t="str">
        <f t="shared" ref="C28:C30" si="5">+D28</f>
        <v>1.6.1</v>
      </c>
      <c r="D28" s="91" t="s">
        <v>1584</v>
      </c>
      <c r="E28" s="91" t="s">
        <v>1585</v>
      </c>
      <c r="F28" s="92">
        <f t="shared" si="0"/>
        <v>5</v>
      </c>
      <c r="G28" s="93" t="s">
        <v>1800</v>
      </c>
    </row>
    <row r="29" spans="1:7" ht="15" customHeight="1">
      <c r="A29" s="89"/>
      <c r="B29" s="90"/>
      <c r="C29" s="90" t="str">
        <f t="shared" si="5"/>
        <v>1.6.2</v>
      </c>
      <c r="D29" s="91" t="s">
        <v>1586</v>
      </c>
      <c r="E29" s="91" t="s">
        <v>1587</v>
      </c>
      <c r="F29" s="92">
        <f t="shared" si="0"/>
        <v>5</v>
      </c>
      <c r="G29" s="93" t="s">
        <v>1801</v>
      </c>
    </row>
    <row r="30" spans="1:7" ht="15" customHeight="1">
      <c r="A30" s="89"/>
      <c r="B30" s="90"/>
      <c r="C30" s="90" t="str">
        <f t="shared" si="5"/>
        <v>1.6.3</v>
      </c>
      <c r="D30" s="91" t="s">
        <v>1588</v>
      </c>
      <c r="E30" s="91" t="s">
        <v>1589</v>
      </c>
      <c r="F30" s="92">
        <f t="shared" si="0"/>
        <v>5</v>
      </c>
      <c r="G30" s="93" t="s">
        <v>1802</v>
      </c>
    </row>
    <row r="31" spans="1:7" ht="15" customHeight="1">
      <c r="A31" s="84"/>
      <c r="B31" s="85">
        <f>+D31</f>
        <v>1.7</v>
      </c>
      <c r="C31" s="85"/>
      <c r="D31" s="86">
        <v>1.7</v>
      </c>
      <c r="E31" s="86" t="s">
        <v>1590</v>
      </c>
      <c r="F31" s="87">
        <f t="shared" si="0"/>
        <v>3</v>
      </c>
      <c r="G31" s="88" t="s">
        <v>1916</v>
      </c>
    </row>
    <row r="32" spans="1:7" ht="15" customHeight="1">
      <c r="A32" s="89"/>
      <c r="B32" s="90"/>
      <c r="C32" s="90" t="str">
        <f t="shared" ref="C32:C35" si="6">+D32</f>
        <v>1.7.1</v>
      </c>
      <c r="D32" s="91" t="s">
        <v>1591</v>
      </c>
      <c r="E32" s="91" t="s">
        <v>1592</v>
      </c>
      <c r="F32" s="92">
        <f t="shared" si="0"/>
        <v>5</v>
      </c>
      <c r="G32" s="93" t="s">
        <v>1803</v>
      </c>
    </row>
    <row r="33" spans="1:7" ht="15" customHeight="1">
      <c r="A33" s="89"/>
      <c r="B33" s="90"/>
      <c r="C33" s="90" t="str">
        <f t="shared" si="6"/>
        <v>1.7.2</v>
      </c>
      <c r="D33" s="91" t="s">
        <v>1593</v>
      </c>
      <c r="E33" s="91" t="s">
        <v>1594</v>
      </c>
      <c r="F33" s="92">
        <f t="shared" si="0"/>
        <v>5</v>
      </c>
      <c r="G33" s="93" t="s">
        <v>1804</v>
      </c>
    </row>
    <row r="34" spans="1:7" ht="15" customHeight="1">
      <c r="A34" s="89"/>
      <c r="B34" s="90"/>
      <c r="C34" s="90" t="str">
        <f t="shared" si="6"/>
        <v>1.7.3</v>
      </c>
      <c r="D34" s="91" t="s">
        <v>1595</v>
      </c>
      <c r="E34" s="91" t="s">
        <v>1596</v>
      </c>
      <c r="F34" s="92">
        <f t="shared" si="0"/>
        <v>5</v>
      </c>
      <c r="G34" s="93" t="s">
        <v>1805</v>
      </c>
    </row>
    <row r="35" spans="1:7" ht="15" customHeight="1">
      <c r="A35" s="89"/>
      <c r="B35" s="90"/>
      <c r="C35" s="90" t="str">
        <f t="shared" si="6"/>
        <v>1.7.4</v>
      </c>
      <c r="D35" s="91" t="s">
        <v>1597</v>
      </c>
      <c r="E35" s="91" t="s">
        <v>1598</v>
      </c>
      <c r="F35" s="92">
        <f t="shared" si="0"/>
        <v>5</v>
      </c>
      <c r="G35" s="93" t="s">
        <v>1806</v>
      </c>
    </row>
    <row r="36" spans="1:7" ht="15" customHeight="1">
      <c r="A36" s="84"/>
      <c r="B36" s="85">
        <f>+D36</f>
        <v>1.8</v>
      </c>
      <c r="C36" s="85"/>
      <c r="D36" s="86">
        <v>1.8</v>
      </c>
      <c r="E36" s="86" t="s">
        <v>6</v>
      </c>
      <c r="F36" s="87">
        <f t="shared" si="0"/>
        <v>3</v>
      </c>
      <c r="G36" s="88" t="s">
        <v>1807</v>
      </c>
    </row>
    <row r="37" spans="1:7" ht="15" customHeight="1">
      <c r="A37" s="89"/>
      <c r="B37" s="90"/>
      <c r="C37" s="90" t="str">
        <f t="shared" ref="C37:C41" si="7">+D37</f>
        <v>1.8.1</v>
      </c>
      <c r="D37" s="91" t="s">
        <v>1599</v>
      </c>
      <c r="E37" s="91" t="s">
        <v>1600</v>
      </c>
      <c r="F37" s="92">
        <f t="shared" si="0"/>
        <v>5</v>
      </c>
      <c r="G37" s="93" t="s">
        <v>1808</v>
      </c>
    </row>
    <row r="38" spans="1:7" ht="15" customHeight="1">
      <c r="A38" s="89"/>
      <c r="B38" s="90"/>
      <c r="C38" s="90" t="str">
        <f t="shared" si="7"/>
        <v>1.8.2</v>
      </c>
      <c r="D38" s="91" t="s">
        <v>1601</v>
      </c>
      <c r="E38" s="91" t="s">
        <v>1602</v>
      </c>
      <c r="F38" s="92">
        <f t="shared" si="0"/>
        <v>5</v>
      </c>
      <c r="G38" s="93" t="s">
        <v>1809</v>
      </c>
    </row>
    <row r="39" spans="1:7" ht="15" customHeight="1">
      <c r="A39" s="89"/>
      <c r="B39" s="90"/>
      <c r="C39" s="90" t="str">
        <f t="shared" si="7"/>
        <v>1.8.3</v>
      </c>
      <c r="D39" s="91" t="s">
        <v>1603</v>
      </c>
      <c r="E39" s="91" t="s">
        <v>1604</v>
      </c>
      <c r="F39" s="92">
        <f t="shared" si="0"/>
        <v>5</v>
      </c>
      <c r="G39" s="93" t="s">
        <v>1810</v>
      </c>
    </row>
    <row r="40" spans="1:7" ht="15" customHeight="1">
      <c r="A40" s="89"/>
      <c r="B40" s="90"/>
      <c r="C40" s="90" t="str">
        <f t="shared" si="7"/>
        <v>1.8.4</v>
      </c>
      <c r="D40" s="91" t="s">
        <v>1605</v>
      </c>
      <c r="E40" s="91" t="s">
        <v>1606</v>
      </c>
      <c r="F40" s="92">
        <f t="shared" si="0"/>
        <v>5</v>
      </c>
      <c r="G40" s="93" t="s">
        <v>1811</v>
      </c>
    </row>
    <row r="41" spans="1:7" ht="15" customHeight="1">
      <c r="A41" s="89"/>
      <c r="B41" s="90"/>
      <c r="C41" s="90" t="str">
        <f t="shared" si="7"/>
        <v>1.8.5</v>
      </c>
      <c r="D41" s="91" t="s">
        <v>1607</v>
      </c>
      <c r="E41" s="91" t="s">
        <v>1576</v>
      </c>
      <c r="F41" s="92">
        <f t="shared" si="0"/>
        <v>5</v>
      </c>
      <c r="G41" s="93" t="s">
        <v>1812</v>
      </c>
    </row>
    <row r="42" spans="1:7" ht="15" customHeight="1">
      <c r="A42" s="79">
        <f>+D42</f>
        <v>2</v>
      </c>
      <c r="B42" s="80"/>
      <c r="C42" s="80"/>
      <c r="D42" s="81">
        <v>2</v>
      </c>
      <c r="E42" s="80" t="s">
        <v>27</v>
      </c>
      <c r="F42" s="82">
        <f t="shared" si="0"/>
        <v>1</v>
      </c>
      <c r="G42" s="83" t="s">
        <v>1813</v>
      </c>
    </row>
    <row r="43" spans="1:7" ht="15" customHeight="1">
      <c r="A43" s="84"/>
      <c r="B43" s="85">
        <f>+D43</f>
        <v>2.1</v>
      </c>
      <c r="C43" s="85"/>
      <c r="D43" s="86">
        <v>2.1</v>
      </c>
      <c r="E43" s="86" t="s">
        <v>7</v>
      </c>
      <c r="F43" s="87">
        <f t="shared" si="0"/>
        <v>3</v>
      </c>
      <c r="G43" s="88" t="s">
        <v>1814</v>
      </c>
    </row>
    <row r="44" spans="1:7" ht="15" customHeight="1">
      <c r="A44" s="89"/>
      <c r="B44" s="90"/>
      <c r="C44" s="90" t="str">
        <f t="shared" ref="C44:C49" si="8">+D44</f>
        <v>2.1.1</v>
      </c>
      <c r="D44" s="91" t="s">
        <v>1608</v>
      </c>
      <c r="E44" s="91" t="s">
        <v>1609</v>
      </c>
      <c r="F44" s="92">
        <f t="shared" si="0"/>
        <v>5</v>
      </c>
      <c r="G44" s="93" t="s">
        <v>1815</v>
      </c>
    </row>
    <row r="45" spans="1:7" ht="15" customHeight="1">
      <c r="A45" s="89"/>
      <c r="B45" s="90"/>
      <c r="C45" s="90" t="str">
        <f t="shared" si="8"/>
        <v>2.1.2</v>
      </c>
      <c r="D45" s="91" t="s">
        <v>1610</v>
      </c>
      <c r="E45" s="91" t="s">
        <v>1611</v>
      </c>
      <c r="F45" s="92">
        <f t="shared" si="0"/>
        <v>5</v>
      </c>
      <c r="G45" s="93" t="s">
        <v>1816</v>
      </c>
    </row>
    <row r="46" spans="1:7" ht="15" customHeight="1">
      <c r="A46" s="89"/>
      <c r="B46" s="90"/>
      <c r="C46" s="90" t="str">
        <f t="shared" si="8"/>
        <v>2.1.3</v>
      </c>
      <c r="D46" s="91" t="s">
        <v>1612</v>
      </c>
      <c r="E46" s="91" t="s">
        <v>1613</v>
      </c>
      <c r="F46" s="92">
        <f t="shared" si="0"/>
        <v>5</v>
      </c>
      <c r="G46" s="93" t="s">
        <v>1817</v>
      </c>
    </row>
    <row r="47" spans="1:7" ht="15" customHeight="1">
      <c r="A47" s="89"/>
      <c r="B47" s="90"/>
      <c r="C47" s="90" t="str">
        <f t="shared" si="8"/>
        <v>2.1.4</v>
      </c>
      <c r="D47" s="91" t="s">
        <v>1614</v>
      </c>
      <c r="E47" s="91" t="s">
        <v>1615</v>
      </c>
      <c r="F47" s="92">
        <f t="shared" si="0"/>
        <v>5</v>
      </c>
      <c r="G47" s="93" t="s">
        <v>1818</v>
      </c>
    </row>
    <row r="48" spans="1:7" ht="15" customHeight="1">
      <c r="A48" s="89"/>
      <c r="B48" s="90"/>
      <c r="C48" s="90" t="str">
        <f t="shared" si="8"/>
        <v>2.1.5</v>
      </c>
      <c r="D48" s="91" t="s">
        <v>1616</v>
      </c>
      <c r="E48" s="91" t="s">
        <v>1617</v>
      </c>
      <c r="F48" s="92">
        <f t="shared" si="0"/>
        <v>5</v>
      </c>
      <c r="G48" s="93" t="s">
        <v>1819</v>
      </c>
    </row>
    <row r="49" spans="1:7" ht="15" customHeight="1">
      <c r="A49" s="89"/>
      <c r="B49" s="90"/>
      <c r="C49" s="90" t="str">
        <f t="shared" si="8"/>
        <v>2.1.6</v>
      </c>
      <c r="D49" s="91" t="s">
        <v>1618</v>
      </c>
      <c r="E49" s="91" t="s">
        <v>1619</v>
      </c>
      <c r="F49" s="92">
        <f t="shared" si="0"/>
        <v>5</v>
      </c>
      <c r="G49" s="93" t="s">
        <v>1820</v>
      </c>
    </row>
    <row r="50" spans="1:7" ht="15" customHeight="1">
      <c r="A50" s="84"/>
      <c r="B50" s="85">
        <f>+D50</f>
        <v>2.2000000000000002</v>
      </c>
      <c r="C50" s="85"/>
      <c r="D50" s="86">
        <v>2.2000000000000002</v>
      </c>
      <c r="E50" s="86" t="s">
        <v>8</v>
      </c>
      <c r="F50" s="87">
        <f t="shared" si="0"/>
        <v>3</v>
      </c>
      <c r="G50" s="88" t="s">
        <v>1821</v>
      </c>
    </row>
    <row r="51" spans="1:7" ht="15" customHeight="1">
      <c r="A51" s="89"/>
      <c r="B51" s="90"/>
      <c r="C51" s="90" t="str">
        <f t="shared" ref="C51:C57" si="9">+D51</f>
        <v>2.2.1</v>
      </c>
      <c r="D51" s="91" t="s">
        <v>1620</v>
      </c>
      <c r="E51" s="91" t="s">
        <v>1621</v>
      </c>
      <c r="F51" s="92">
        <f t="shared" si="0"/>
        <v>5</v>
      </c>
      <c r="G51" s="93" t="s">
        <v>1822</v>
      </c>
    </row>
    <row r="52" spans="1:7" ht="15" customHeight="1">
      <c r="A52" s="89"/>
      <c r="B52" s="90"/>
      <c r="C52" s="90" t="str">
        <f t="shared" si="9"/>
        <v>2.2.2</v>
      </c>
      <c r="D52" s="91" t="s">
        <v>1622</v>
      </c>
      <c r="E52" s="91" t="s">
        <v>1623</v>
      </c>
      <c r="F52" s="92">
        <f t="shared" si="0"/>
        <v>5</v>
      </c>
      <c r="G52" s="93" t="s">
        <v>1823</v>
      </c>
    </row>
    <row r="53" spans="1:7" ht="15" customHeight="1">
      <c r="A53" s="89"/>
      <c r="B53" s="90"/>
      <c r="C53" s="90" t="str">
        <f t="shared" si="9"/>
        <v>2.2.3</v>
      </c>
      <c r="D53" s="91" t="s">
        <v>1624</v>
      </c>
      <c r="E53" s="91" t="s">
        <v>1625</v>
      </c>
      <c r="F53" s="92">
        <f t="shared" si="0"/>
        <v>5</v>
      </c>
      <c r="G53" s="93" t="s">
        <v>1824</v>
      </c>
    </row>
    <row r="54" spans="1:7" ht="15" customHeight="1">
      <c r="A54" s="89"/>
      <c r="B54" s="90"/>
      <c r="C54" s="90" t="str">
        <f t="shared" si="9"/>
        <v>2.2.4</v>
      </c>
      <c r="D54" s="91" t="s">
        <v>1626</v>
      </c>
      <c r="E54" s="91" t="s">
        <v>1627</v>
      </c>
      <c r="F54" s="92">
        <f t="shared" si="0"/>
        <v>5</v>
      </c>
      <c r="G54" s="93" t="s">
        <v>1825</v>
      </c>
    </row>
    <row r="55" spans="1:7" ht="15" customHeight="1">
      <c r="A55" s="89"/>
      <c r="B55" s="90"/>
      <c r="C55" s="90" t="str">
        <f t="shared" si="9"/>
        <v>2.2.5</v>
      </c>
      <c r="D55" s="91" t="s">
        <v>1628</v>
      </c>
      <c r="E55" s="91" t="s">
        <v>1629</v>
      </c>
      <c r="F55" s="92">
        <f t="shared" si="0"/>
        <v>5</v>
      </c>
      <c r="G55" s="93" t="s">
        <v>1826</v>
      </c>
    </row>
    <row r="56" spans="1:7" ht="15" customHeight="1">
      <c r="A56" s="89"/>
      <c r="B56" s="90"/>
      <c r="C56" s="90" t="str">
        <f t="shared" si="9"/>
        <v>2.2.6</v>
      </c>
      <c r="D56" s="91" t="s">
        <v>1630</v>
      </c>
      <c r="E56" s="91" t="s">
        <v>1631</v>
      </c>
      <c r="F56" s="92">
        <f t="shared" si="0"/>
        <v>5</v>
      </c>
      <c r="G56" s="93" t="s">
        <v>1827</v>
      </c>
    </row>
    <row r="57" spans="1:7" ht="15" customHeight="1">
      <c r="A57" s="89"/>
      <c r="B57" s="90"/>
      <c r="C57" s="90" t="str">
        <f t="shared" si="9"/>
        <v>2.2.7</v>
      </c>
      <c r="D57" s="91" t="s">
        <v>1632</v>
      </c>
      <c r="E57" s="91" t="s">
        <v>1633</v>
      </c>
      <c r="F57" s="92">
        <f t="shared" si="0"/>
        <v>5</v>
      </c>
      <c r="G57" s="93" t="s">
        <v>1828</v>
      </c>
    </row>
    <row r="58" spans="1:7" ht="15" customHeight="1">
      <c r="A58" s="84"/>
      <c r="B58" s="85">
        <f>+D58</f>
        <v>2.2999999999999998</v>
      </c>
      <c r="C58" s="85"/>
      <c r="D58" s="86">
        <v>2.2999999999999998</v>
      </c>
      <c r="E58" s="86" t="s">
        <v>9</v>
      </c>
      <c r="F58" s="87">
        <f t="shared" si="0"/>
        <v>3</v>
      </c>
      <c r="G58" s="88" t="s">
        <v>1829</v>
      </c>
    </row>
    <row r="59" spans="1:7" ht="15" customHeight="1">
      <c r="A59" s="89"/>
      <c r="B59" s="90"/>
      <c r="C59" s="90" t="str">
        <f t="shared" ref="C59:C63" si="10">+D59</f>
        <v>2.3.1</v>
      </c>
      <c r="D59" s="91" t="s">
        <v>1634</v>
      </c>
      <c r="E59" s="91" t="s">
        <v>1635</v>
      </c>
      <c r="F59" s="92">
        <f t="shared" si="0"/>
        <v>5</v>
      </c>
      <c r="G59" s="93" t="s">
        <v>1830</v>
      </c>
    </row>
    <row r="60" spans="1:7" ht="15" customHeight="1">
      <c r="A60" s="89"/>
      <c r="B60" s="90"/>
      <c r="C60" s="90" t="str">
        <f t="shared" si="10"/>
        <v>2.3.2</v>
      </c>
      <c r="D60" s="91" t="s">
        <v>1636</v>
      </c>
      <c r="E60" s="91" t="s">
        <v>1637</v>
      </c>
      <c r="F60" s="92">
        <f t="shared" si="0"/>
        <v>5</v>
      </c>
      <c r="G60" s="93" t="s">
        <v>1831</v>
      </c>
    </row>
    <row r="61" spans="1:7" ht="15" customHeight="1">
      <c r="A61" s="89"/>
      <c r="B61" s="90"/>
      <c r="C61" s="90" t="str">
        <f t="shared" si="10"/>
        <v>2.3.3</v>
      </c>
      <c r="D61" s="91" t="s">
        <v>1638</v>
      </c>
      <c r="E61" s="91" t="s">
        <v>1639</v>
      </c>
      <c r="F61" s="92">
        <f t="shared" si="0"/>
        <v>5</v>
      </c>
      <c r="G61" s="93" t="s">
        <v>1832</v>
      </c>
    </row>
    <row r="62" spans="1:7" ht="15" customHeight="1">
      <c r="A62" s="89"/>
      <c r="B62" s="90"/>
      <c r="C62" s="90" t="str">
        <f t="shared" si="10"/>
        <v>2.3.4</v>
      </c>
      <c r="D62" s="91" t="s">
        <v>1640</v>
      </c>
      <c r="E62" s="91" t="s">
        <v>1641</v>
      </c>
      <c r="F62" s="92">
        <f t="shared" si="0"/>
        <v>5</v>
      </c>
      <c r="G62" s="93" t="s">
        <v>1833</v>
      </c>
    </row>
    <row r="63" spans="1:7" ht="15" customHeight="1">
      <c r="A63" s="89"/>
      <c r="B63" s="90"/>
      <c r="C63" s="90" t="str">
        <f t="shared" si="10"/>
        <v>2.3.5</v>
      </c>
      <c r="D63" s="91" t="s">
        <v>1642</v>
      </c>
      <c r="E63" s="91" t="s">
        <v>1643</v>
      </c>
      <c r="F63" s="92">
        <f t="shared" si="0"/>
        <v>5</v>
      </c>
      <c r="G63" s="93" t="s">
        <v>1834</v>
      </c>
    </row>
    <row r="64" spans="1:7" ht="15" customHeight="1">
      <c r="A64" s="84"/>
      <c r="B64" s="85">
        <f>+D64</f>
        <v>2.4</v>
      </c>
      <c r="C64" s="85"/>
      <c r="D64" s="86">
        <v>2.4</v>
      </c>
      <c r="E64" s="86" t="s">
        <v>10</v>
      </c>
      <c r="F64" s="87">
        <f t="shared" si="0"/>
        <v>3</v>
      </c>
      <c r="G64" s="88" t="s">
        <v>1835</v>
      </c>
    </row>
    <row r="65" spans="1:7" ht="15" customHeight="1">
      <c r="A65" s="89"/>
      <c r="B65" s="90"/>
      <c r="C65" s="90" t="str">
        <f t="shared" ref="C65:C68" si="11">+D65</f>
        <v>2.4.1</v>
      </c>
      <c r="D65" s="91" t="s">
        <v>1644</v>
      </c>
      <c r="E65" s="91" t="s">
        <v>1645</v>
      </c>
      <c r="F65" s="92">
        <f t="shared" si="0"/>
        <v>5</v>
      </c>
      <c r="G65" s="93" t="s">
        <v>1836</v>
      </c>
    </row>
    <row r="66" spans="1:7" ht="15" customHeight="1">
      <c r="A66" s="89"/>
      <c r="B66" s="90"/>
      <c r="C66" s="90" t="str">
        <f t="shared" si="11"/>
        <v>2.4.2</v>
      </c>
      <c r="D66" s="91" t="s">
        <v>1646</v>
      </c>
      <c r="E66" s="91" t="s">
        <v>1647</v>
      </c>
      <c r="F66" s="92">
        <f t="shared" si="0"/>
        <v>5</v>
      </c>
      <c r="G66" s="93" t="s">
        <v>1837</v>
      </c>
    </row>
    <row r="67" spans="1:7" ht="15" customHeight="1">
      <c r="A67" s="89"/>
      <c r="B67" s="90"/>
      <c r="C67" s="90" t="str">
        <f t="shared" si="11"/>
        <v>2.4.3</v>
      </c>
      <c r="D67" s="91" t="s">
        <v>1648</v>
      </c>
      <c r="E67" s="91" t="s">
        <v>1649</v>
      </c>
      <c r="F67" s="92">
        <f t="shared" ref="F67:F130" si="12">LEN(D67)</f>
        <v>5</v>
      </c>
      <c r="G67" s="93" t="s">
        <v>1838</v>
      </c>
    </row>
    <row r="68" spans="1:7" ht="15" customHeight="1">
      <c r="A68" s="89"/>
      <c r="B68" s="90"/>
      <c r="C68" s="90" t="str">
        <f t="shared" si="11"/>
        <v>2.4.4</v>
      </c>
      <c r="D68" s="91" t="s">
        <v>1650</v>
      </c>
      <c r="E68" s="91" t="s">
        <v>1651</v>
      </c>
      <c r="F68" s="92">
        <f t="shared" si="12"/>
        <v>5</v>
      </c>
      <c r="G68" s="93" t="s">
        <v>1839</v>
      </c>
    </row>
    <row r="69" spans="1:7" ht="15" customHeight="1">
      <c r="A69" s="84"/>
      <c r="B69" s="85">
        <f>+D69</f>
        <v>2.5</v>
      </c>
      <c r="C69" s="85"/>
      <c r="D69" s="86">
        <v>2.5</v>
      </c>
      <c r="E69" s="86" t="s">
        <v>11</v>
      </c>
      <c r="F69" s="87">
        <f t="shared" si="12"/>
        <v>3</v>
      </c>
      <c r="G69" s="88" t="s">
        <v>1840</v>
      </c>
    </row>
    <row r="70" spans="1:7" ht="15" customHeight="1">
      <c r="A70" s="89"/>
      <c r="B70" s="90"/>
      <c r="C70" s="90" t="str">
        <f t="shared" ref="C70:C75" si="13">+D70</f>
        <v>2.5.1</v>
      </c>
      <c r="D70" s="91" t="s">
        <v>1652</v>
      </c>
      <c r="E70" s="91" t="s">
        <v>1653</v>
      </c>
      <c r="F70" s="92">
        <f t="shared" si="12"/>
        <v>5</v>
      </c>
      <c r="G70" s="93" t="s">
        <v>1841</v>
      </c>
    </row>
    <row r="71" spans="1:7" ht="15" customHeight="1">
      <c r="A71" s="89"/>
      <c r="B71" s="90"/>
      <c r="C71" s="90" t="str">
        <f t="shared" si="13"/>
        <v>2.5.2</v>
      </c>
      <c r="D71" s="91" t="s">
        <v>1654</v>
      </c>
      <c r="E71" s="91" t="s">
        <v>1655</v>
      </c>
      <c r="F71" s="92">
        <f t="shared" si="12"/>
        <v>5</v>
      </c>
      <c r="G71" s="93" t="s">
        <v>1842</v>
      </c>
    </row>
    <row r="72" spans="1:7" ht="15" customHeight="1">
      <c r="A72" s="89"/>
      <c r="B72" s="90"/>
      <c r="C72" s="90" t="str">
        <f t="shared" si="13"/>
        <v>2.5.3</v>
      </c>
      <c r="D72" s="91" t="s">
        <v>1656</v>
      </c>
      <c r="E72" s="91" t="s">
        <v>1657</v>
      </c>
      <c r="F72" s="92">
        <f t="shared" si="12"/>
        <v>5</v>
      </c>
      <c r="G72" s="93" t="s">
        <v>1843</v>
      </c>
    </row>
    <row r="73" spans="1:7" ht="15" customHeight="1">
      <c r="A73" s="89"/>
      <c r="B73" s="90"/>
      <c r="C73" s="90" t="str">
        <f t="shared" si="13"/>
        <v>2.5.4</v>
      </c>
      <c r="D73" s="91" t="s">
        <v>1658</v>
      </c>
      <c r="E73" s="91" t="s">
        <v>1659</v>
      </c>
      <c r="F73" s="92">
        <f t="shared" si="12"/>
        <v>5</v>
      </c>
      <c r="G73" s="93" t="s">
        <v>1844</v>
      </c>
    </row>
    <row r="74" spans="1:7" ht="15" customHeight="1">
      <c r="A74" s="89"/>
      <c r="B74" s="90"/>
      <c r="C74" s="90" t="str">
        <f t="shared" si="13"/>
        <v>2.5.5</v>
      </c>
      <c r="D74" s="91" t="s">
        <v>1660</v>
      </c>
      <c r="E74" s="91" t="s">
        <v>1661</v>
      </c>
      <c r="F74" s="92">
        <f t="shared" si="12"/>
        <v>5</v>
      </c>
      <c r="G74" s="93" t="s">
        <v>1845</v>
      </c>
    </row>
    <row r="75" spans="1:7" ht="15" customHeight="1">
      <c r="A75" s="89"/>
      <c r="B75" s="90"/>
      <c r="C75" s="90" t="str">
        <f t="shared" si="13"/>
        <v>2.5.6</v>
      </c>
      <c r="D75" s="91" t="s">
        <v>1662</v>
      </c>
      <c r="E75" s="91" t="s">
        <v>1663</v>
      </c>
      <c r="F75" s="92">
        <f t="shared" si="12"/>
        <v>5</v>
      </c>
      <c r="G75" s="93" t="s">
        <v>1846</v>
      </c>
    </row>
    <row r="76" spans="1:7" ht="15" customHeight="1">
      <c r="A76" s="84"/>
      <c r="B76" s="85">
        <f>+D76</f>
        <v>2.6</v>
      </c>
      <c r="C76" s="85"/>
      <c r="D76" s="86">
        <v>2.6</v>
      </c>
      <c r="E76" s="86" t="s">
        <v>12</v>
      </c>
      <c r="F76" s="87">
        <f t="shared" si="12"/>
        <v>3</v>
      </c>
      <c r="G76" s="88" t="s">
        <v>1847</v>
      </c>
    </row>
    <row r="77" spans="1:7" ht="15" customHeight="1">
      <c r="A77" s="89"/>
      <c r="B77" s="90"/>
      <c r="C77" s="90" t="str">
        <f t="shared" ref="C77:C85" si="14">+D77</f>
        <v>2.6.1</v>
      </c>
      <c r="D77" s="91" t="s">
        <v>1664</v>
      </c>
      <c r="E77" s="91" t="s">
        <v>1665</v>
      </c>
      <c r="F77" s="92">
        <f t="shared" si="12"/>
        <v>5</v>
      </c>
      <c r="G77" s="93" t="s">
        <v>1848</v>
      </c>
    </row>
    <row r="78" spans="1:7" ht="15" customHeight="1">
      <c r="A78" s="89"/>
      <c r="B78" s="90"/>
      <c r="C78" s="90" t="str">
        <f t="shared" si="14"/>
        <v>2.6.2</v>
      </c>
      <c r="D78" s="91" t="s">
        <v>1666</v>
      </c>
      <c r="E78" s="91" t="s">
        <v>1667</v>
      </c>
      <c r="F78" s="92">
        <f t="shared" si="12"/>
        <v>5</v>
      </c>
      <c r="G78" s="93" t="s">
        <v>1849</v>
      </c>
    </row>
    <row r="79" spans="1:7" ht="15" customHeight="1">
      <c r="A79" s="89"/>
      <c r="B79" s="90"/>
      <c r="C79" s="90" t="str">
        <f t="shared" si="14"/>
        <v>2.6.3</v>
      </c>
      <c r="D79" s="91" t="s">
        <v>1668</v>
      </c>
      <c r="E79" s="91" t="s">
        <v>1669</v>
      </c>
      <c r="F79" s="92">
        <f t="shared" si="12"/>
        <v>5</v>
      </c>
      <c r="G79" s="93" t="s">
        <v>1850</v>
      </c>
    </row>
    <row r="80" spans="1:7" ht="15" customHeight="1">
      <c r="A80" s="89"/>
      <c r="B80" s="90"/>
      <c r="C80" s="90" t="str">
        <f t="shared" si="14"/>
        <v>2.6.4</v>
      </c>
      <c r="D80" s="91" t="s">
        <v>1670</v>
      </c>
      <c r="E80" s="91" t="s">
        <v>1671</v>
      </c>
      <c r="F80" s="92">
        <f t="shared" si="12"/>
        <v>5</v>
      </c>
      <c r="G80" s="93" t="s">
        <v>1851</v>
      </c>
    </row>
    <row r="81" spans="1:7" ht="15" customHeight="1">
      <c r="A81" s="89"/>
      <c r="B81" s="90"/>
      <c r="C81" s="90" t="str">
        <f t="shared" si="14"/>
        <v>2.6.5</v>
      </c>
      <c r="D81" s="91" t="s">
        <v>1672</v>
      </c>
      <c r="E81" s="91" t="s">
        <v>1673</v>
      </c>
      <c r="F81" s="92">
        <f t="shared" si="12"/>
        <v>5</v>
      </c>
      <c r="G81" s="93" t="s">
        <v>1852</v>
      </c>
    </row>
    <row r="82" spans="1:7" ht="15" customHeight="1">
      <c r="A82" s="89"/>
      <c r="B82" s="90"/>
      <c r="C82" s="90" t="str">
        <f t="shared" si="14"/>
        <v>2.6.6</v>
      </c>
      <c r="D82" s="91" t="s">
        <v>1674</v>
      </c>
      <c r="E82" s="91" t="s">
        <v>1675</v>
      </c>
      <c r="F82" s="92">
        <f t="shared" si="12"/>
        <v>5</v>
      </c>
      <c r="G82" s="93" t="s">
        <v>1853</v>
      </c>
    </row>
    <row r="83" spans="1:7" ht="15" customHeight="1">
      <c r="A83" s="89"/>
      <c r="B83" s="90"/>
      <c r="C83" s="90" t="str">
        <f t="shared" si="14"/>
        <v>2.6.7</v>
      </c>
      <c r="D83" s="91" t="s">
        <v>1676</v>
      </c>
      <c r="E83" s="91" t="s">
        <v>1677</v>
      </c>
      <c r="F83" s="92">
        <f t="shared" si="12"/>
        <v>5</v>
      </c>
      <c r="G83" s="93" t="s">
        <v>1854</v>
      </c>
    </row>
    <row r="84" spans="1:7" ht="15" customHeight="1">
      <c r="A84" s="89"/>
      <c r="B84" s="90"/>
      <c r="C84" s="90" t="str">
        <f t="shared" si="14"/>
        <v>2.6.8</v>
      </c>
      <c r="D84" s="91" t="s">
        <v>1678</v>
      </c>
      <c r="E84" s="91" t="s">
        <v>1679</v>
      </c>
      <c r="F84" s="92">
        <f t="shared" si="12"/>
        <v>5</v>
      </c>
      <c r="G84" s="93" t="s">
        <v>1855</v>
      </c>
    </row>
    <row r="85" spans="1:7" ht="15" customHeight="1">
      <c r="A85" s="89"/>
      <c r="B85" s="90"/>
      <c r="C85" s="90" t="str">
        <f t="shared" si="14"/>
        <v>2.6.9</v>
      </c>
      <c r="D85" s="91" t="s">
        <v>1680</v>
      </c>
      <c r="E85" s="91" t="s">
        <v>1681</v>
      </c>
      <c r="F85" s="92">
        <f t="shared" si="12"/>
        <v>5</v>
      </c>
      <c r="G85" s="93" t="s">
        <v>1856</v>
      </c>
    </row>
    <row r="86" spans="1:7" ht="15" customHeight="1">
      <c r="A86" s="84"/>
      <c r="B86" s="85">
        <f>+D86</f>
        <v>2.7</v>
      </c>
      <c r="C86" s="85"/>
      <c r="D86" s="86">
        <v>2.7</v>
      </c>
      <c r="E86" s="86" t="s">
        <v>13</v>
      </c>
      <c r="F86" s="87">
        <f t="shared" si="12"/>
        <v>3</v>
      </c>
      <c r="G86" s="88" t="s">
        <v>1857</v>
      </c>
    </row>
    <row r="87" spans="1:7" ht="15" customHeight="1">
      <c r="A87" s="89"/>
      <c r="B87" s="90"/>
      <c r="C87" s="90" t="str">
        <f>+D87</f>
        <v>2.7.1</v>
      </c>
      <c r="D87" s="91" t="s">
        <v>1682</v>
      </c>
      <c r="E87" s="91" t="s">
        <v>1683</v>
      </c>
      <c r="F87" s="92">
        <f t="shared" si="12"/>
        <v>5</v>
      </c>
      <c r="G87" s="93" t="s">
        <v>1858</v>
      </c>
    </row>
    <row r="88" spans="1:7" ht="15" customHeight="1">
      <c r="A88" s="79">
        <f>+D88</f>
        <v>3</v>
      </c>
      <c r="B88" s="80"/>
      <c r="C88" s="80"/>
      <c r="D88" s="81">
        <v>3</v>
      </c>
      <c r="E88" s="80" t="s">
        <v>28</v>
      </c>
      <c r="F88" s="82">
        <f t="shared" si="12"/>
        <v>1</v>
      </c>
      <c r="G88" s="83" t="s">
        <v>1859</v>
      </c>
    </row>
    <row r="89" spans="1:7" ht="15" customHeight="1">
      <c r="A89" s="84"/>
      <c r="B89" s="85">
        <f>+D89</f>
        <v>3.1</v>
      </c>
      <c r="C89" s="85"/>
      <c r="D89" s="86">
        <v>3.1</v>
      </c>
      <c r="E89" s="86" t="s">
        <v>14</v>
      </c>
      <c r="F89" s="87">
        <f t="shared" si="12"/>
        <v>3</v>
      </c>
      <c r="G89" s="88" t="s">
        <v>1860</v>
      </c>
    </row>
    <row r="90" spans="1:7" ht="15" customHeight="1">
      <c r="A90" s="89"/>
      <c r="B90" s="90"/>
      <c r="C90" s="90" t="str">
        <f t="shared" ref="C90:C91" si="15">+D90</f>
        <v>3.1.1</v>
      </c>
      <c r="D90" s="91" t="s">
        <v>1684</v>
      </c>
      <c r="E90" s="91" t="s">
        <v>1685</v>
      </c>
      <c r="F90" s="92">
        <f t="shared" si="12"/>
        <v>5</v>
      </c>
      <c r="G90" s="93" t="s">
        <v>1861</v>
      </c>
    </row>
    <row r="91" spans="1:7" ht="15" customHeight="1">
      <c r="A91" s="89"/>
      <c r="B91" s="90"/>
      <c r="C91" s="90" t="str">
        <f t="shared" si="15"/>
        <v>3.1.2</v>
      </c>
      <c r="D91" s="91" t="s">
        <v>1686</v>
      </c>
      <c r="E91" s="91" t="s">
        <v>1687</v>
      </c>
      <c r="F91" s="92">
        <f t="shared" si="12"/>
        <v>5</v>
      </c>
      <c r="G91" s="93" t="s">
        <v>1862</v>
      </c>
    </row>
    <row r="92" spans="1:7" ht="15" customHeight="1">
      <c r="A92" s="84"/>
      <c r="B92" s="85">
        <f>+D92</f>
        <v>3.2</v>
      </c>
      <c r="C92" s="85"/>
      <c r="D92" s="86">
        <v>3.2</v>
      </c>
      <c r="E92" s="86" t="s">
        <v>15</v>
      </c>
      <c r="F92" s="87">
        <f t="shared" si="12"/>
        <v>3</v>
      </c>
      <c r="G92" s="88" t="s">
        <v>1863</v>
      </c>
    </row>
    <row r="93" spans="1:7" ht="15" customHeight="1">
      <c r="A93" s="89"/>
      <c r="B93" s="90"/>
      <c r="C93" s="90" t="str">
        <f t="shared" ref="C93:C98" si="16">+D93</f>
        <v>3.2.1</v>
      </c>
      <c r="D93" s="91" t="s">
        <v>1688</v>
      </c>
      <c r="E93" s="91" t="s">
        <v>1689</v>
      </c>
      <c r="F93" s="92">
        <f t="shared" si="12"/>
        <v>5</v>
      </c>
      <c r="G93" s="93" t="s">
        <v>1864</v>
      </c>
    </row>
    <row r="94" spans="1:7" ht="15" customHeight="1">
      <c r="A94" s="89"/>
      <c r="B94" s="90"/>
      <c r="C94" s="90" t="str">
        <f t="shared" si="16"/>
        <v>3.2.2</v>
      </c>
      <c r="D94" s="91" t="s">
        <v>1690</v>
      </c>
      <c r="E94" s="91" t="s">
        <v>1691</v>
      </c>
      <c r="F94" s="92">
        <f t="shared" si="12"/>
        <v>5</v>
      </c>
      <c r="G94" s="93" t="s">
        <v>1865</v>
      </c>
    </row>
    <row r="95" spans="1:7" ht="15" customHeight="1">
      <c r="A95" s="89"/>
      <c r="B95" s="90"/>
      <c r="C95" s="90" t="str">
        <f t="shared" si="16"/>
        <v>3.2.3</v>
      </c>
      <c r="D95" s="91" t="s">
        <v>1692</v>
      </c>
      <c r="E95" s="91" t="s">
        <v>1693</v>
      </c>
      <c r="F95" s="92">
        <f t="shared" si="12"/>
        <v>5</v>
      </c>
      <c r="G95" s="93" t="s">
        <v>1866</v>
      </c>
    </row>
    <row r="96" spans="1:7" ht="15" customHeight="1">
      <c r="A96" s="89"/>
      <c r="B96" s="90"/>
      <c r="C96" s="90" t="str">
        <f t="shared" si="16"/>
        <v>3.2.4</v>
      </c>
      <c r="D96" s="91" t="s">
        <v>1694</v>
      </c>
      <c r="E96" s="91" t="s">
        <v>1695</v>
      </c>
      <c r="F96" s="92">
        <f t="shared" si="12"/>
        <v>5</v>
      </c>
      <c r="G96" s="93" t="s">
        <v>1867</v>
      </c>
    </row>
    <row r="97" spans="1:7" ht="15" customHeight="1">
      <c r="A97" s="89"/>
      <c r="B97" s="90"/>
      <c r="C97" s="90" t="str">
        <f t="shared" si="16"/>
        <v>3.2.5</v>
      </c>
      <c r="D97" s="91" t="s">
        <v>1696</v>
      </c>
      <c r="E97" s="91" t="s">
        <v>1697</v>
      </c>
      <c r="F97" s="92">
        <f t="shared" si="12"/>
        <v>5</v>
      </c>
      <c r="G97" s="93" t="s">
        <v>1868</v>
      </c>
    </row>
    <row r="98" spans="1:7" ht="15" customHeight="1">
      <c r="A98" s="89"/>
      <c r="B98" s="90"/>
      <c r="C98" s="90" t="str">
        <f t="shared" si="16"/>
        <v>3.2.6</v>
      </c>
      <c r="D98" s="91" t="s">
        <v>1698</v>
      </c>
      <c r="E98" s="91" t="s">
        <v>1699</v>
      </c>
      <c r="F98" s="92">
        <f t="shared" si="12"/>
        <v>5</v>
      </c>
      <c r="G98" s="93" t="s">
        <v>1869</v>
      </c>
    </row>
    <row r="99" spans="1:7" ht="15" customHeight="1">
      <c r="A99" s="84"/>
      <c r="B99" s="85">
        <f>+D99</f>
        <v>3.3</v>
      </c>
      <c r="C99" s="85"/>
      <c r="D99" s="86">
        <v>3.3</v>
      </c>
      <c r="E99" s="86" t="s">
        <v>16</v>
      </c>
      <c r="F99" s="87">
        <f t="shared" si="12"/>
        <v>3</v>
      </c>
      <c r="G99" s="88" t="s">
        <v>1870</v>
      </c>
    </row>
    <row r="100" spans="1:7" ht="15" customHeight="1">
      <c r="A100" s="89"/>
      <c r="B100" s="90"/>
      <c r="C100" s="90" t="str">
        <f t="shared" ref="C100:C105" si="17">+D100</f>
        <v>3.3.1</v>
      </c>
      <c r="D100" s="91" t="s">
        <v>1700</v>
      </c>
      <c r="E100" s="91" t="s">
        <v>1701</v>
      </c>
      <c r="F100" s="92">
        <f t="shared" si="12"/>
        <v>5</v>
      </c>
      <c r="G100" s="93" t="s">
        <v>1871</v>
      </c>
    </row>
    <row r="101" spans="1:7" ht="15" customHeight="1">
      <c r="A101" s="89"/>
      <c r="B101" s="90"/>
      <c r="C101" s="90" t="str">
        <f t="shared" si="17"/>
        <v>3.3.2</v>
      </c>
      <c r="D101" s="91" t="s">
        <v>1702</v>
      </c>
      <c r="E101" s="91" t="s">
        <v>1703</v>
      </c>
      <c r="F101" s="92">
        <f t="shared" si="12"/>
        <v>5</v>
      </c>
      <c r="G101" s="93" t="s">
        <v>1872</v>
      </c>
    </row>
    <row r="102" spans="1:7" ht="15" customHeight="1">
      <c r="A102" s="89"/>
      <c r="B102" s="90"/>
      <c r="C102" s="90" t="str">
        <f t="shared" si="17"/>
        <v>3.3.3</v>
      </c>
      <c r="D102" s="91" t="s">
        <v>1704</v>
      </c>
      <c r="E102" s="91" t="s">
        <v>1705</v>
      </c>
      <c r="F102" s="92">
        <f t="shared" si="12"/>
        <v>5</v>
      </c>
      <c r="G102" s="93" t="s">
        <v>1873</v>
      </c>
    </row>
    <row r="103" spans="1:7" ht="15" customHeight="1">
      <c r="A103" s="89"/>
      <c r="B103" s="90"/>
      <c r="C103" s="90" t="str">
        <f t="shared" si="17"/>
        <v>3.3.4</v>
      </c>
      <c r="D103" s="91" t="s">
        <v>1706</v>
      </c>
      <c r="E103" s="91" t="s">
        <v>1707</v>
      </c>
      <c r="F103" s="92">
        <f t="shared" si="12"/>
        <v>5</v>
      </c>
      <c r="G103" s="93" t="s">
        <v>1874</v>
      </c>
    </row>
    <row r="104" spans="1:7" ht="15" customHeight="1">
      <c r="A104" s="89"/>
      <c r="B104" s="90"/>
      <c r="C104" s="90" t="str">
        <f t="shared" si="17"/>
        <v>3.3.5</v>
      </c>
      <c r="D104" s="91" t="s">
        <v>1708</v>
      </c>
      <c r="E104" s="91" t="s">
        <v>1709</v>
      </c>
      <c r="F104" s="92">
        <f t="shared" si="12"/>
        <v>5</v>
      </c>
      <c r="G104" s="93" t="s">
        <v>1875</v>
      </c>
    </row>
    <row r="105" spans="1:7" ht="15" customHeight="1">
      <c r="A105" s="89"/>
      <c r="B105" s="90"/>
      <c r="C105" s="90" t="str">
        <f t="shared" si="17"/>
        <v>3.3.6</v>
      </c>
      <c r="D105" s="91" t="s">
        <v>1710</v>
      </c>
      <c r="E105" s="91" t="s">
        <v>1711</v>
      </c>
      <c r="F105" s="92">
        <f t="shared" si="12"/>
        <v>5</v>
      </c>
      <c r="G105" s="93" t="s">
        <v>1876</v>
      </c>
    </row>
    <row r="106" spans="1:7" ht="15" customHeight="1">
      <c r="A106" s="84"/>
      <c r="B106" s="85">
        <f>+D106</f>
        <v>3.4</v>
      </c>
      <c r="C106" s="85"/>
      <c r="D106" s="86">
        <v>3.4</v>
      </c>
      <c r="E106" s="86" t="s">
        <v>17</v>
      </c>
      <c r="F106" s="87">
        <f t="shared" si="12"/>
        <v>3</v>
      </c>
      <c r="G106" s="88" t="s">
        <v>1877</v>
      </c>
    </row>
    <row r="107" spans="1:7" ht="15" customHeight="1">
      <c r="A107" s="89"/>
      <c r="B107" s="90"/>
      <c r="C107" s="90" t="str">
        <f t="shared" ref="C107:C109" si="18">+D107</f>
        <v>3.4.1</v>
      </c>
      <c r="D107" s="91" t="s">
        <v>1712</v>
      </c>
      <c r="E107" s="91" t="s">
        <v>1713</v>
      </c>
      <c r="F107" s="92">
        <f t="shared" si="12"/>
        <v>5</v>
      </c>
      <c r="G107" s="93" t="s">
        <v>1878</v>
      </c>
    </row>
    <row r="108" spans="1:7" ht="15" customHeight="1">
      <c r="A108" s="89"/>
      <c r="B108" s="90"/>
      <c r="C108" s="90" t="str">
        <f t="shared" si="18"/>
        <v>3.4.2</v>
      </c>
      <c r="D108" s="91" t="s">
        <v>1714</v>
      </c>
      <c r="E108" s="91" t="s">
        <v>1715</v>
      </c>
      <c r="F108" s="92">
        <f t="shared" si="12"/>
        <v>5</v>
      </c>
      <c r="G108" s="93" t="s">
        <v>1879</v>
      </c>
    </row>
    <row r="109" spans="1:7" ht="15" customHeight="1">
      <c r="A109" s="89"/>
      <c r="B109" s="90"/>
      <c r="C109" s="90" t="str">
        <f t="shared" si="18"/>
        <v>3.4.3</v>
      </c>
      <c r="D109" s="91" t="s">
        <v>1716</v>
      </c>
      <c r="E109" s="91" t="s">
        <v>1717</v>
      </c>
      <c r="F109" s="92">
        <f t="shared" si="12"/>
        <v>5</v>
      </c>
      <c r="G109" s="93" t="s">
        <v>1880</v>
      </c>
    </row>
    <row r="110" spans="1:7" ht="15" customHeight="1">
      <c r="A110" s="84"/>
      <c r="B110" s="85">
        <f>+D110</f>
        <v>3.5</v>
      </c>
      <c r="C110" s="85"/>
      <c r="D110" s="86">
        <v>3.5</v>
      </c>
      <c r="E110" s="86" t="s">
        <v>18</v>
      </c>
      <c r="F110" s="87">
        <f t="shared" si="12"/>
        <v>3</v>
      </c>
      <c r="G110" s="88" t="s">
        <v>1881</v>
      </c>
    </row>
    <row r="111" spans="1:7" ht="15" customHeight="1">
      <c r="A111" s="89"/>
      <c r="B111" s="90"/>
      <c r="C111" s="90" t="str">
        <f t="shared" ref="C111:C116" si="19">+D111</f>
        <v>3.5.1</v>
      </c>
      <c r="D111" s="91" t="s">
        <v>1718</v>
      </c>
      <c r="E111" s="91" t="s">
        <v>1719</v>
      </c>
      <c r="F111" s="92">
        <f t="shared" si="12"/>
        <v>5</v>
      </c>
      <c r="G111" s="93" t="s">
        <v>1882</v>
      </c>
    </row>
    <row r="112" spans="1:7" ht="15" customHeight="1">
      <c r="A112" s="89"/>
      <c r="B112" s="90"/>
      <c r="C112" s="90" t="str">
        <f t="shared" si="19"/>
        <v>3.5.2</v>
      </c>
      <c r="D112" s="91" t="s">
        <v>1720</v>
      </c>
      <c r="E112" s="91" t="s">
        <v>1721</v>
      </c>
      <c r="F112" s="92">
        <f t="shared" si="12"/>
        <v>5</v>
      </c>
      <c r="G112" s="93" t="s">
        <v>1883</v>
      </c>
    </row>
    <row r="113" spans="1:7" ht="15" customHeight="1">
      <c r="A113" s="89"/>
      <c r="B113" s="90"/>
      <c r="C113" s="90" t="str">
        <f t="shared" si="19"/>
        <v>3.5.3</v>
      </c>
      <c r="D113" s="91" t="s">
        <v>1722</v>
      </c>
      <c r="E113" s="91" t="s">
        <v>1723</v>
      </c>
      <c r="F113" s="92">
        <f t="shared" si="12"/>
        <v>5</v>
      </c>
      <c r="G113" s="93" t="s">
        <v>1884</v>
      </c>
    </row>
    <row r="114" spans="1:7" ht="15" customHeight="1">
      <c r="A114" s="89"/>
      <c r="B114" s="90"/>
      <c r="C114" s="90" t="str">
        <f t="shared" si="19"/>
        <v>3.5.4</v>
      </c>
      <c r="D114" s="91" t="s">
        <v>1724</v>
      </c>
      <c r="E114" s="91" t="s">
        <v>1725</v>
      </c>
      <c r="F114" s="92">
        <f t="shared" si="12"/>
        <v>5</v>
      </c>
      <c r="G114" s="93" t="s">
        <v>1885</v>
      </c>
    </row>
    <row r="115" spans="1:7" ht="15" customHeight="1">
      <c r="A115" s="89"/>
      <c r="B115" s="90"/>
      <c r="C115" s="90" t="str">
        <f t="shared" si="19"/>
        <v>3.5.5</v>
      </c>
      <c r="D115" s="91" t="s">
        <v>1726</v>
      </c>
      <c r="E115" s="91" t="s">
        <v>1727</v>
      </c>
      <c r="F115" s="92">
        <f t="shared" si="12"/>
        <v>5</v>
      </c>
      <c r="G115" s="93" t="s">
        <v>1886</v>
      </c>
    </row>
    <row r="116" spans="1:7" ht="15" customHeight="1">
      <c r="A116" s="89"/>
      <c r="B116" s="90"/>
      <c r="C116" s="90" t="str">
        <f t="shared" si="19"/>
        <v>3.5.6</v>
      </c>
      <c r="D116" s="91" t="s">
        <v>1728</v>
      </c>
      <c r="E116" s="91" t="s">
        <v>1729</v>
      </c>
      <c r="F116" s="92">
        <f t="shared" si="12"/>
        <v>5</v>
      </c>
      <c r="G116" s="93" t="s">
        <v>1887</v>
      </c>
    </row>
    <row r="117" spans="1:7" ht="15" customHeight="1">
      <c r="A117" s="84"/>
      <c r="B117" s="85">
        <f>+D117</f>
        <v>3.6</v>
      </c>
      <c r="C117" s="85"/>
      <c r="D117" s="86">
        <v>3.6</v>
      </c>
      <c r="E117" s="86" t="s">
        <v>19</v>
      </c>
      <c r="F117" s="87">
        <f t="shared" si="12"/>
        <v>3</v>
      </c>
      <c r="G117" s="88" t="s">
        <v>1888</v>
      </c>
    </row>
    <row r="118" spans="1:7" ht="15" customHeight="1">
      <c r="A118" s="89"/>
      <c r="B118" s="90"/>
      <c r="C118" s="90" t="str">
        <f>+D118</f>
        <v>3.6.1</v>
      </c>
      <c r="D118" s="91" t="s">
        <v>1730</v>
      </c>
      <c r="E118" s="91" t="s">
        <v>1731</v>
      </c>
      <c r="F118" s="92">
        <f t="shared" si="12"/>
        <v>5</v>
      </c>
      <c r="G118" s="93" t="s">
        <v>1889</v>
      </c>
    </row>
    <row r="119" spans="1:7" ht="15" customHeight="1">
      <c r="A119" s="84"/>
      <c r="B119" s="85">
        <f>+D119</f>
        <v>3.7</v>
      </c>
      <c r="C119" s="85"/>
      <c r="D119" s="86">
        <v>3.7</v>
      </c>
      <c r="E119" s="86" t="s">
        <v>20</v>
      </c>
      <c r="F119" s="87">
        <f t="shared" si="12"/>
        <v>3</v>
      </c>
      <c r="G119" s="88" t="s">
        <v>1890</v>
      </c>
    </row>
    <row r="120" spans="1:7" ht="15" customHeight="1">
      <c r="A120" s="89"/>
      <c r="B120" s="90"/>
      <c r="C120" s="90" t="str">
        <f t="shared" ref="C120:C121" si="20">+D120</f>
        <v>3.7.1</v>
      </c>
      <c r="D120" s="91" t="s">
        <v>1732</v>
      </c>
      <c r="E120" s="91" t="s">
        <v>1733</v>
      </c>
      <c r="F120" s="92">
        <f t="shared" si="12"/>
        <v>5</v>
      </c>
      <c r="G120" s="93" t="s">
        <v>1891</v>
      </c>
    </row>
    <row r="121" spans="1:7" ht="15" customHeight="1">
      <c r="A121" s="89"/>
      <c r="B121" s="90"/>
      <c r="C121" s="90" t="str">
        <f t="shared" si="20"/>
        <v>3.7.2</v>
      </c>
      <c r="D121" s="91" t="s">
        <v>1734</v>
      </c>
      <c r="E121" s="91" t="s">
        <v>1735</v>
      </c>
      <c r="F121" s="92">
        <f t="shared" si="12"/>
        <v>5</v>
      </c>
      <c r="G121" s="93" t="s">
        <v>1892</v>
      </c>
    </row>
    <row r="122" spans="1:7" ht="15" customHeight="1">
      <c r="A122" s="84"/>
      <c r="B122" s="85">
        <f>+D122</f>
        <v>3.8</v>
      </c>
      <c r="C122" s="85"/>
      <c r="D122" s="86">
        <v>3.8</v>
      </c>
      <c r="E122" s="86" t="s">
        <v>1736</v>
      </c>
      <c r="F122" s="87">
        <f t="shared" si="12"/>
        <v>3</v>
      </c>
      <c r="G122" s="88" t="s">
        <v>1893</v>
      </c>
    </row>
    <row r="123" spans="1:7" ht="15" customHeight="1">
      <c r="A123" s="89"/>
      <c r="B123" s="90"/>
      <c r="C123" s="90" t="str">
        <f t="shared" ref="C123:C126" si="21">+D123</f>
        <v>3.8.1</v>
      </c>
      <c r="D123" s="91" t="s">
        <v>1737</v>
      </c>
      <c r="E123" s="91" t="s">
        <v>1738</v>
      </c>
      <c r="F123" s="92">
        <f t="shared" si="12"/>
        <v>5</v>
      </c>
      <c r="G123" s="93" t="s">
        <v>1894</v>
      </c>
    </row>
    <row r="124" spans="1:7" ht="15" customHeight="1">
      <c r="A124" s="89"/>
      <c r="B124" s="90"/>
      <c r="C124" s="90" t="str">
        <f t="shared" si="21"/>
        <v>3.8.2</v>
      </c>
      <c r="D124" s="91" t="s">
        <v>1739</v>
      </c>
      <c r="E124" s="91" t="s">
        <v>1740</v>
      </c>
      <c r="F124" s="92">
        <f t="shared" si="12"/>
        <v>5</v>
      </c>
      <c r="G124" s="93" t="s">
        <v>1895</v>
      </c>
    </row>
    <row r="125" spans="1:7" ht="15" customHeight="1">
      <c r="A125" s="89"/>
      <c r="B125" s="90"/>
      <c r="C125" s="90" t="str">
        <f t="shared" si="21"/>
        <v>3.8.3</v>
      </c>
      <c r="D125" s="91" t="s">
        <v>1741</v>
      </c>
      <c r="E125" s="91" t="s">
        <v>1742</v>
      </c>
      <c r="F125" s="92">
        <f t="shared" si="12"/>
        <v>5</v>
      </c>
      <c r="G125" s="93" t="s">
        <v>1896</v>
      </c>
    </row>
    <row r="126" spans="1:7" ht="15" customHeight="1">
      <c r="A126" s="89"/>
      <c r="B126" s="90"/>
      <c r="C126" s="90" t="str">
        <f t="shared" si="21"/>
        <v>3.8.4</v>
      </c>
      <c r="D126" s="91" t="s">
        <v>1743</v>
      </c>
      <c r="E126" s="91" t="s">
        <v>1744</v>
      </c>
      <c r="F126" s="92">
        <f t="shared" si="12"/>
        <v>5</v>
      </c>
      <c r="G126" s="93" t="s">
        <v>1897</v>
      </c>
    </row>
    <row r="127" spans="1:7" ht="15" customHeight="1">
      <c r="A127" s="84"/>
      <c r="B127" s="85">
        <f>+D127</f>
        <v>3.9</v>
      </c>
      <c r="C127" s="85"/>
      <c r="D127" s="86">
        <v>3.9</v>
      </c>
      <c r="E127" s="86" t="s">
        <v>21</v>
      </c>
      <c r="F127" s="87">
        <f t="shared" si="12"/>
        <v>3</v>
      </c>
      <c r="G127" s="88" t="s">
        <v>1898</v>
      </c>
    </row>
    <row r="128" spans="1:7" ht="15" customHeight="1">
      <c r="A128" s="89"/>
      <c r="B128" s="90"/>
      <c r="C128" s="90" t="str">
        <f t="shared" ref="C128:C130" si="22">+D128</f>
        <v>3.9.1</v>
      </c>
      <c r="D128" s="91" t="s">
        <v>1745</v>
      </c>
      <c r="E128" s="91" t="s">
        <v>1746</v>
      </c>
      <c r="F128" s="92">
        <f t="shared" si="12"/>
        <v>5</v>
      </c>
      <c r="G128" s="93" t="s">
        <v>1899</v>
      </c>
    </row>
    <row r="129" spans="1:7" ht="15" customHeight="1">
      <c r="A129" s="89"/>
      <c r="B129" s="90"/>
      <c r="C129" s="90" t="str">
        <f t="shared" si="22"/>
        <v>3.9.2</v>
      </c>
      <c r="D129" s="91" t="s">
        <v>1747</v>
      </c>
      <c r="E129" s="91" t="s">
        <v>1748</v>
      </c>
      <c r="F129" s="92">
        <f t="shared" si="12"/>
        <v>5</v>
      </c>
      <c r="G129" s="93" t="s">
        <v>1900</v>
      </c>
    </row>
    <row r="130" spans="1:7" ht="15" customHeight="1">
      <c r="A130" s="89"/>
      <c r="B130" s="90"/>
      <c r="C130" s="90" t="str">
        <f t="shared" si="22"/>
        <v>3.9.3</v>
      </c>
      <c r="D130" s="91" t="s">
        <v>1749</v>
      </c>
      <c r="E130" s="91" t="s">
        <v>1750</v>
      </c>
      <c r="F130" s="92">
        <f t="shared" si="12"/>
        <v>5</v>
      </c>
      <c r="G130" s="93" t="s">
        <v>1901</v>
      </c>
    </row>
    <row r="131" spans="1:7" ht="15" customHeight="1">
      <c r="A131" s="79">
        <f>+D131</f>
        <v>4</v>
      </c>
      <c r="B131" s="80"/>
      <c r="C131" s="80"/>
      <c r="D131" s="81">
        <v>4</v>
      </c>
      <c r="E131" s="80" t="s">
        <v>1771</v>
      </c>
      <c r="F131" s="82">
        <f t="shared" ref="F131:F145" si="23">LEN(D131)</f>
        <v>1</v>
      </c>
      <c r="G131" s="83" t="s">
        <v>1902</v>
      </c>
    </row>
    <row r="132" spans="1:7" ht="15" customHeight="1">
      <c r="A132" s="84"/>
      <c r="B132" s="85">
        <f>+D132</f>
        <v>4.0999999999999996</v>
      </c>
      <c r="C132" s="85"/>
      <c r="D132" s="86">
        <v>4.0999999999999996</v>
      </c>
      <c r="E132" s="86" t="s">
        <v>22</v>
      </c>
      <c r="F132" s="87">
        <f t="shared" si="23"/>
        <v>3</v>
      </c>
      <c r="G132" s="88" t="s">
        <v>1903</v>
      </c>
    </row>
    <row r="133" spans="1:7" ht="15" customHeight="1">
      <c r="A133" s="89"/>
      <c r="B133" s="90"/>
      <c r="C133" s="90" t="str">
        <f t="shared" ref="C133:C134" si="24">+D133</f>
        <v>4.1.1</v>
      </c>
      <c r="D133" s="91" t="s">
        <v>1751</v>
      </c>
      <c r="E133" s="91" t="s">
        <v>1752</v>
      </c>
      <c r="F133" s="92">
        <f t="shared" si="23"/>
        <v>5</v>
      </c>
      <c r="G133" s="93" t="s">
        <v>1904</v>
      </c>
    </row>
    <row r="134" spans="1:7" ht="15" customHeight="1">
      <c r="A134" s="89"/>
      <c r="B134" s="90"/>
      <c r="C134" s="90" t="str">
        <f t="shared" si="24"/>
        <v>4.1.2</v>
      </c>
      <c r="D134" s="91" t="s">
        <v>1753</v>
      </c>
      <c r="E134" s="91" t="s">
        <v>1754</v>
      </c>
      <c r="F134" s="92">
        <f t="shared" si="23"/>
        <v>5</v>
      </c>
      <c r="G134" s="93" t="s">
        <v>1905</v>
      </c>
    </row>
    <row r="135" spans="1:7" ht="15" customHeight="1">
      <c r="A135" s="84"/>
      <c r="B135" s="85">
        <f>+D135</f>
        <v>4.2</v>
      </c>
      <c r="C135" s="85"/>
      <c r="D135" s="86">
        <v>4.2</v>
      </c>
      <c r="E135" s="86" t="s">
        <v>23</v>
      </c>
      <c r="F135" s="87">
        <f t="shared" si="23"/>
        <v>3</v>
      </c>
      <c r="G135" s="88" t="s">
        <v>1906</v>
      </c>
    </row>
    <row r="136" spans="1:7" ht="15" customHeight="1">
      <c r="A136" s="89"/>
      <c r="B136" s="90"/>
      <c r="C136" s="90" t="str">
        <f t="shared" ref="C136:C138" si="25">+D136</f>
        <v>4.2.1</v>
      </c>
      <c r="D136" s="91" t="s">
        <v>1755</v>
      </c>
      <c r="E136" s="91" t="s">
        <v>1756</v>
      </c>
      <c r="F136" s="92">
        <f t="shared" si="23"/>
        <v>5</v>
      </c>
      <c r="G136" s="93" t="s">
        <v>1907</v>
      </c>
    </row>
    <row r="137" spans="1:7" ht="15" customHeight="1">
      <c r="A137" s="89"/>
      <c r="B137" s="90"/>
      <c r="C137" s="90" t="str">
        <f t="shared" si="25"/>
        <v>4.2.2</v>
      </c>
      <c r="D137" s="91" t="s">
        <v>1757</v>
      </c>
      <c r="E137" s="91" t="s">
        <v>1758</v>
      </c>
      <c r="F137" s="92">
        <f t="shared" si="23"/>
        <v>5</v>
      </c>
      <c r="G137" s="93" t="s">
        <v>1908</v>
      </c>
    </row>
    <row r="138" spans="1:7" ht="15" customHeight="1">
      <c r="A138" s="89"/>
      <c r="B138" s="90"/>
      <c r="C138" s="90" t="str">
        <f t="shared" si="25"/>
        <v>4.2.3</v>
      </c>
      <c r="D138" s="91" t="s">
        <v>1759</v>
      </c>
      <c r="E138" s="91" t="s">
        <v>1760</v>
      </c>
      <c r="F138" s="92">
        <f t="shared" si="23"/>
        <v>5</v>
      </c>
      <c r="G138" s="93" t="s">
        <v>1909</v>
      </c>
    </row>
    <row r="139" spans="1:7" ht="15" customHeight="1">
      <c r="A139" s="84"/>
      <c r="B139" s="85">
        <f>+D139</f>
        <v>4.3</v>
      </c>
      <c r="C139" s="85"/>
      <c r="D139" s="86">
        <v>4.3</v>
      </c>
      <c r="E139" s="86" t="s">
        <v>24</v>
      </c>
      <c r="F139" s="87">
        <f t="shared" si="23"/>
        <v>3</v>
      </c>
      <c r="G139" s="88" t="s">
        <v>1910</v>
      </c>
    </row>
    <row r="140" spans="1:7" ht="15" customHeight="1">
      <c r="A140" s="89"/>
      <c r="B140" s="90"/>
      <c r="C140" s="90" t="str">
        <f t="shared" ref="C140:C143" si="26">+D140</f>
        <v>4.3.1</v>
      </c>
      <c r="D140" s="91" t="s">
        <v>1761</v>
      </c>
      <c r="E140" s="91" t="s">
        <v>1762</v>
      </c>
      <c r="F140" s="92">
        <f t="shared" si="23"/>
        <v>5</v>
      </c>
      <c r="G140" s="93" t="s">
        <v>1911</v>
      </c>
    </row>
    <row r="141" spans="1:7" ht="15" customHeight="1">
      <c r="A141" s="89"/>
      <c r="B141" s="90"/>
      <c r="C141" s="90" t="str">
        <f t="shared" si="26"/>
        <v>4.3.2</v>
      </c>
      <c r="D141" s="91" t="s">
        <v>1763</v>
      </c>
      <c r="E141" s="91" t="s">
        <v>1764</v>
      </c>
      <c r="F141" s="92">
        <f t="shared" si="23"/>
        <v>5</v>
      </c>
      <c r="G141" s="93" t="s">
        <v>1912</v>
      </c>
    </row>
    <row r="142" spans="1:7" ht="15" customHeight="1">
      <c r="A142" s="89"/>
      <c r="B142" s="90"/>
      <c r="C142" s="90" t="str">
        <f t="shared" si="26"/>
        <v>4.3.3</v>
      </c>
      <c r="D142" s="91" t="s">
        <v>1765</v>
      </c>
      <c r="E142" s="91" t="s">
        <v>1766</v>
      </c>
      <c r="F142" s="92">
        <f t="shared" si="23"/>
        <v>5</v>
      </c>
      <c r="G142" s="93" t="s">
        <v>1913</v>
      </c>
    </row>
    <row r="143" spans="1:7" ht="15" customHeight="1">
      <c r="A143" s="89"/>
      <c r="B143" s="90"/>
      <c r="C143" s="90" t="str">
        <f t="shared" si="26"/>
        <v>4.3.4</v>
      </c>
      <c r="D143" s="91" t="s">
        <v>1767</v>
      </c>
      <c r="E143" s="91" t="s">
        <v>1768</v>
      </c>
      <c r="F143" s="92">
        <f t="shared" si="23"/>
        <v>5</v>
      </c>
      <c r="G143" s="93" t="s">
        <v>1914</v>
      </c>
    </row>
    <row r="144" spans="1:7" ht="15" customHeight="1">
      <c r="A144" s="84"/>
      <c r="B144" s="85">
        <f>+D144</f>
        <v>4.4000000000000004</v>
      </c>
      <c r="C144" s="85"/>
      <c r="D144" s="86">
        <v>4.4000000000000004</v>
      </c>
      <c r="E144" s="86" t="s">
        <v>25</v>
      </c>
      <c r="F144" s="87">
        <f t="shared" si="23"/>
        <v>3</v>
      </c>
      <c r="G144" s="88" t="s">
        <v>1915</v>
      </c>
    </row>
    <row r="145" spans="1:7" ht="15" customHeight="1">
      <c r="A145" s="89"/>
      <c r="B145" s="90"/>
      <c r="C145" s="90" t="str">
        <f>+D145</f>
        <v>4.4.1</v>
      </c>
      <c r="D145" s="91" t="s">
        <v>1769</v>
      </c>
      <c r="E145" s="91" t="s">
        <v>1770</v>
      </c>
      <c r="F145" s="92">
        <f t="shared" si="23"/>
        <v>5</v>
      </c>
      <c r="G145" s="93" t="s">
        <v>1915</v>
      </c>
    </row>
  </sheetData>
  <autoFilter ref="A2:G145"/>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166" activePane="bottomLeft" state="frozen"/>
      <selection pane="bottomLeft" activeCell="F338" sqref="F338"/>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60.140625" style="24" customWidth="1"/>
    <col min="7" max="8" width="0" style="24" hidden="1" customWidth="1"/>
    <col min="9" max="9" width="97.7109375" style="16" customWidth="1"/>
    <col min="10" max="16384" width="11.42578125" style="16"/>
  </cols>
  <sheetData>
    <row r="1" spans="1:9" ht="15">
      <c r="B1" s="377" t="s">
        <v>30</v>
      </c>
      <c r="C1" s="377"/>
      <c r="D1" s="377"/>
      <c r="E1" s="377"/>
      <c r="F1" s="377"/>
    </row>
    <row r="2" spans="1:9">
      <c r="B2" s="378" t="s">
        <v>31</v>
      </c>
      <c r="C2" s="379"/>
      <c r="D2" s="379"/>
      <c r="E2" s="380"/>
      <c r="F2" s="381"/>
    </row>
    <row r="3" spans="1:9">
      <c r="B3" s="382" t="s">
        <v>32</v>
      </c>
      <c r="C3" s="383"/>
      <c r="D3" s="383"/>
      <c r="E3" s="384"/>
      <c r="F3" s="385"/>
    </row>
    <row r="4" spans="1:9">
      <c r="B4" s="382" t="s">
        <v>33</v>
      </c>
      <c r="C4" s="383"/>
      <c r="D4" s="383"/>
      <c r="E4" s="383"/>
      <c r="F4" s="386"/>
    </row>
    <row r="5" spans="1:9">
      <c r="B5" s="382" t="s">
        <v>34</v>
      </c>
      <c r="C5" s="383"/>
      <c r="D5" s="383"/>
      <c r="E5" s="384"/>
      <c r="F5" s="385"/>
    </row>
    <row r="6" spans="1:9">
      <c r="B6" s="387" t="s">
        <v>35</v>
      </c>
      <c r="C6" s="388"/>
      <c r="D6" s="388"/>
      <c r="E6" s="389"/>
      <c r="F6" s="390"/>
    </row>
    <row r="7" spans="1:9">
      <c r="B7" s="27"/>
      <c r="C7" s="27"/>
      <c r="D7" s="27"/>
      <c r="E7" s="28"/>
    </row>
    <row r="8" spans="1:9">
      <c r="B8" s="29">
        <f>COUNT(B11:B801)</f>
        <v>9</v>
      </c>
      <c r="C8" s="29">
        <f>COUNT(C11:C801)</f>
        <v>62</v>
      </c>
      <c r="D8" s="29">
        <f>COUNT(D11:D801)</f>
        <v>345</v>
      </c>
      <c r="E8" s="29">
        <f>COUNT(E11:E801)</f>
        <v>375</v>
      </c>
    </row>
    <row r="9" spans="1:9">
      <c r="B9" s="391" t="s">
        <v>36</v>
      </c>
      <c r="C9" s="392" t="s">
        <v>37</v>
      </c>
      <c r="D9" s="373" t="s">
        <v>487</v>
      </c>
      <c r="E9" s="374"/>
      <c r="F9" s="375" t="s">
        <v>488</v>
      </c>
      <c r="I9" s="375" t="s">
        <v>0</v>
      </c>
    </row>
    <row r="10" spans="1:9" ht="24">
      <c r="A10" s="16" t="s">
        <v>1448</v>
      </c>
      <c r="B10" s="391"/>
      <c r="C10" s="392"/>
      <c r="D10" s="30" t="s">
        <v>38</v>
      </c>
      <c r="E10" s="30" t="s">
        <v>39</v>
      </c>
      <c r="F10" s="376"/>
      <c r="I10" s="376"/>
    </row>
    <row r="11" spans="1:9" ht="12.75" customHeight="1">
      <c r="A11" s="16">
        <v>1</v>
      </c>
      <c r="B11" s="36">
        <v>1000</v>
      </c>
      <c r="C11" s="37"/>
      <c r="D11" s="37"/>
      <c r="E11" s="36"/>
      <c r="F11" s="25" t="s">
        <v>40</v>
      </c>
      <c r="G11" s="12">
        <v>1000</v>
      </c>
      <c r="H11" s="11" t="s">
        <v>395</v>
      </c>
      <c r="I11" s="40" t="s">
        <v>396</v>
      </c>
    </row>
    <row r="12" spans="1:9" ht="15" hidden="1">
      <c r="A12" s="16">
        <v>2</v>
      </c>
      <c r="B12" s="38"/>
      <c r="C12" s="39">
        <v>1100</v>
      </c>
      <c r="D12" s="39"/>
      <c r="E12" s="39"/>
      <c r="F12" s="26" t="s">
        <v>41</v>
      </c>
      <c r="G12" s="12">
        <v>1100</v>
      </c>
      <c r="H12" s="11" t="s">
        <v>397</v>
      </c>
      <c r="I12" s="41" t="s">
        <v>398</v>
      </c>
    </row>
    <row r="13" spans="1:9" ht="15" hidden="1">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hidden="1">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hidden="1">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hidden="1">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15" hidden="1">
      <c r="A21" s="16">
        <v>11</v>
      </c>
      <c r="B21" s="38"/>
      <c r="C21" s="39">
        <v>1200</v>
      </c>
      <c r="D21" s="39"/>
      <c r="E21" s="39"/>
      <c r="F21" s="26" t="s">
        <v>47</v>
      </c>
      <c r="G21" s="12">
        <v>1200</v>
      </c>
      <c r="H21" s="11" t="s">
        <v>407</v>
      </c>
      <c r="I21" s="41" t="s">
        <v>408</v>
      </c>
    </row>
    <row r="22" spans="1:9" ht="48" hidden="1">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hidden="1">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hidden="1">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hidden="1">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hidden="1">
      <c r="A31" s="16">
        <v>21</v>
      </c>
      <c r="B31" s="38"/>
      <c r="C31" s="39">
        <v>1300</v>
      </c>
      <c r="D31" s="39"/>
      <c r="E31" s="39"/>
      <c r="F31" s="26" t="s">
        <v>56</v>
      </c>
      <c r="G31" s="12">
        <v>1300</v>
      </c>
      <c r="H31" s="11" t="s">
        <v>417</v>
      </c>
      <c r="I31" s="41" t="s">
        <v>418</v>
      </c>
    </row>
    <row r="32" spans="1:9" ht="24" hidden="1">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hidden="1">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hidden="1">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hidden="1">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hidden="1">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hidden="1">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hidden="1">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hidden="1">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hidden="1">
      <c r="A52" s="16">
        <v>42</v>
      </c>
      <c r="B52" s="38"/>
      <c r="C52" s="39">
        <v>1400</v>
      </c>
      <c r="D52" s="39"/>
      <c r="E52" s="39"/>
      <c r="F52" s="26" t="s">
        <v>74</v>
      </c>
      <c r="G52" s="12">
        <v>1400</v>
      </c>
      <c r="H52" s="11" t="s">
        <v>434</v>
      </c>
      <c r="I52" s="41" t="s">
        <v>435</v>
      </c>
    </row>
    <row r="53" spans="1:9" ht="24" hidden="1">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hidden="1">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hidden="1">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hidden="1">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hidden="1">
      <c r="A63" s="16">
        <v>53</v>
      </c>
      <c r="B63" s="38"/>
      <c r="C63" s="39">
        <v>1500</v>
      </c>
      <c r="D63" s="39"/>
      <c r="E63" s="39"/>
      <c r="F63" s="26" t="s">
        <v>85</v>
      </c>
      <c r="G63" s="12">
        <v>1500</v>
      </c>
      <c r="H63" s="11" t="s">
        <v>443</v>
      </c>
      <c r="I63" s="41" t="s">
        <v>444</v>
      </c>
    </row>
    <row r="64" spans="1:9" ht="48" hidden="1">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hidden="1">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hidden="1">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hidden="1">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hidden="1">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hidden="1">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hidden="1">
      <c r="A81" s="16">
        <v>71</v>
      </c>
      <c r="B81" s="38"/>
      <c r="C81" s="39">
        <v>1600</v>
      </c>
      <c r="D81" s="39"/>
      <c r="E81" s="39"/>
      <c r="F81" s="26" t="s">
        <v>101</v>
      </c>
      <c r="G81" s="12">
        <v>1600</v>
      </c>
      <c r="H81" s="11" t="s">
        <v>457</v>
      </c>
      <c r="I81" s="41" t="s">
        <v>458</v>
      </c>
    </row>
    <row r="82" spans="1:9" ht="84" hidden="1">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hidden="1">
      <c r="A86" s="16">
        <v>76</v>
      </c>
      <c r="B86" s="38"/>
      <c r="C86" s="39">
        <v>1700</v>
      </c>
      <c r="D86" s="39"/>
      <c r="E86" s="39"/>
      <c r="F86" s="26" t="s">
        <v>106</v>
      </c>
      <c r="G86" s="12">
        <v>1700</v>
      </c>
      <c r="H86" s="11" t="s">
        <v>958</v>
      </c>
      <c r="I86" s="41" t="s">
        <v>959</v>
      </c>
    </row>
    <row r="87" spans="1:9" ht="36" hidden="1">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hidden="1">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hidden="1">
      <c r="A92" s="16">
        <v>82</v>
      </c>
      <c r="B92" s="38"/>
      <c r="C92" s="39">
        <v>1800</v>
      </c>
      <c r="D92" s="39"/>
      <c r="E92" s="39"/>
      <c r="F92" s="26" t="s">
        <v>109</v>
      </c>
      <c r="G92" s="12">
        <v>1800</v>
      </c>
      <c r="H92" s="11" t="s">
        <v>964</v>
      </c>
      <c r="I92" s="41" t="s">
        <v>965</v>
      </c>
    </row>
    <row r="93" spans="1:9" ht="36" hidden="1">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hidden="1">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12.75" customHeight="1">
      <c r="A97" s="16">
        <v>87</v>
      </c>
      <c r="B97" s="36">
        <v>2000</v>
      </c>
      <c r="C97" s="37"/>
      <c r="D97" s="37"/>
      <c r="E97" s="36"/>
      <c r="F97" s="25" t="s">
        <v>112</v>
      </c>
      <c r="G97" s="12">
        <v>2000</v>
      </c>
      <c r="H97" s="11" t="s">
        <v>970</v>
      </c>
      <c r="I97" s="40" t="s">
        <v>971</v>
      </c>
    </row>
    <row r="98" spans="1:9" ht="48" hidden="1">
      <c r="A98" s="16">
        <v>88</v>
      </c>
      <c r="B98" s="38"/>
      <c r="C98" s="39">
        <v>2100</v>
      </c>
      <c r="D98" s="39"/>
      <c r="E98" s="39"/>
      <c r="F98" s="26" t="s">
        <v>113</v>
      </c>
      <c r="G98" s="12">
        <v>2100</v>
      </c>
      <c r="H98" s="11" t="s">
        <v>972</v>
      </c>
      <c r="I98" s="41" t="s">
        <v>973</v>
      </c>
    </row>
    <row r="99" spans="1:9" ht="60" hidden="1">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hidden="1">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hidden="1">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hidden="1">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hidden="1">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hidden="1">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9" ht="24" hidden="1">
      <c r="A113" s="16">
        <v>103</v>
      </c>
      <c r="B113" s="42"/>
      <c r="C113" s="43"/>
      <c r="D113" s="43">
        <v>2170</v>
      </c>
      <c r="E113" s="43"/>
      <c r="F113" s="44" t="s">
        <v>499</v>
      </c>
      <c r="G113" s="11">
        <v>2170</v>
      </c>
      <c r="H113" s="11" t="s">
        <v>986</v>
      </c>
      <c r="I113" s="45" t="s">
        <v>987</v>
      </c>
    </row>
    <row r="114" spans="1:9" ht="13.5">
      <c r="A114" s="16">
        <v>104</v>
      </c>
      <c r="B114" s="31"/>
      <c r="C114" s="32"/>
      <c r="D114" s="32"/>
      <c r="E114" s="17">
        <v>2171</v>
      </c>
      <c r="F114" s="21" t="s">
        <v>499</v>
      </c>
    </row>
    <row r="115" spans="1:9" ht="36" hidden="1">
      <c r="A115" s="16">
        <v>105</v>
      </c>
      <c r="B115" s="42"/>
      <c r="C115" s="43"/>
      <c r="D115" s="43">
        <v>2180</v>
      </c>
      <c r="E115" s="43"/>
      <c r="F115" s="44" t="s">
        <v>121</v>
      </c>
      <c r="G115" s="11">
        <v>2180</v>
      </c>
      <c r="H115" s="11" t="s">
        <v>988</v>
      </c>
      <c r="I115" s="45" t="s">
        <v>989</v>
      </c>
    </row>
    <row r="116" spans="1:9" ht="13.5">
      <c r="A116" s="16">
        <v>106</v>
      </c>
      <c r="B116" s="31"/>
      <c r="C116" s="32"/>
      <c r="D116" s="32"/>
      <c r="E116" s="17">
        <v>2181</v>
      </c>
      <c r="F116" s="21" t="s">
        <v>122</v>
      </c>
    </row>
    <row r="117" spans="1:9" ht="13.5">
      <c r="A117" s="16">
        <v>107</v>
      </c>
      <c r="B117" s="31"/>
      <c r="C117" s="32"/>
      <c r="D117" s="32"/>
      <c r="E117" s="17">
        <v>2182</v>
      </c>
      <c r="F117" s="21" t="s">
        <v>123</v>
      </c>
    </row>
    <row r="118" spans="1:9" ht="48" hidden="1">
      <c r="A118" s="16">
        <v>108</v>
      </c>
      <c r="B118" s="38"/>
      <c r="C118" s="39">
        <v>2200</v>
      </c>
      <c r="D118" s="39"/>
      <c r="E118" s="39"/>
      <c r="F118" s="26" t="s">
        <v>124</v>
      </c>
      <c r="G118" s="12">
        <v>2200</v>
      </c>
      <c r="H118" s="11" t="s">
        <v>990</v>
      </c>
      <c r="I118" s="41" t="s">
        <v>991</v>
      </c>
    </row>
    <row r="119" spans="1:9" ht="96" hidden="1">
      <c r="A119" s="16">
        <v>109</v>
      </c>
      <c r="B119" s="42"/>
      <c r="C119" s="43"/>
      <c r="D119" s="43">
        <v>2210</v>
      </c>
      <c r="E119" s="43"/>
      <c r="F119" s="44" t="s">
        <v>125</v>
      </c>
      <c r="G119" s="11">
        <v>2210</v>
      </c>
      <c r="H119" s="11" t="s">
        <v>992</v>
      </c>
      <c r="I119" s="45" t="s">
        <v>993</v>
      </c>
    </row>
    <row r="120" spans="1:9" ht="13.5">
      <c r="A120" s="16">
        <v>110</v>
      </c>
      <c r="B120" s="31"/>
      <c r="C120" s="32"/>
      <c r="D120" s="32"/>
      <c r="E120" s="17">
        <v>2211</v>
      </c>
      <c r="F120" s="21" t="s">
        <v>126</v>
      </c>
    </row>
    <row r="121" spans="1:9" ht="13.5">
      <c r="A121" s="16">
        <v>111</v>
      </c>
      <c r="B121" s="31"/>
      <c r="C121" s="32"/>
      <c r="D121" s="32"/>
      <c r="E121" s="17">
        <v>2212</v>
      </c>
      <c r="F121" s="21" t="s">
        <v>127</v>
      </c>
    </row>
    <row r="122" spans="1:9" ht="13.5">
      <c r="A122" s="16">
        <v>112</v>
      </c>
      <c r="B122" s="31"/>
      <c r="C122" s="32"/>
      <c r="D122" s="32"/>
      <c r="E122" s="17">
        <v>2213</v>
      </c>
      <c r="F122" s="21" t="s">
        <v>128</v>
      </c>
    </row>
    <row r="123" spans="1:9" ht="36" hidden="1">
      <c r="A123" s="16">
        <v>113</v>
      </c>
      <c r="B123" s="42"/>
      <c r="C123" s="43"/>
      <c r="D123" s="43">
        <v>2220</v>
      </c>
      <c r="E123" s="43"/>
      <c r="F123" s="44" t="s">
        <v>129</v>
      </c>
      <c r="G123" s="11">
        <v>2220</v>
      </c>
      <c r="H123" s="11" t="s">
        <v>994</v>
      </c>
      <c r="I123" s="45" t="s">
        <v>995</v>
      </c>
    </row>
    <row r="124" spans="1:9" ht="13.5">
      <c r="A124" s="16">
        <v>114</v>
      </c>
      <c r="B124" s="31"/>
      <c r="C124" s="32"/>
      <c r="D124" s="32"/>
      <c r="E124" s="17">
        <v>2221</v>
      </c>
      <c r="F124" s="21" t="s">
        <v>129</v>
      </c>
    </row>
    <row r="125" spans="1:9" ht="36" hidden="1">
      <c r="A125" s="16">
        <v>115</v>
      </c>
      <c r="B125" s="42"/>
      <c r="C125" s="43"/>
      <c r="D125" s="43">
        <v>2230</v>
      </c>
      <c r="E125" s="43"/>
      <c r="F125" s="44" t="s">
        <v>130</v>
      </c>
      <c r="G125" s="11">
        <v>2230</v>
      </c>
      <c r="H125" s="11" t="s">
        <v>996</v>
      </c>
      <c r="I125" s="45" t="s">
        <v>997</v>
      </c>
    </row>
    <row r="126" spans="1:9" ht="13.5">
      <c r="A126" s="16">
        <v>116</v>
      </c>
      <c r="B126" s="31"/>
      <c r="C126" s="32"/>
      <c r="D126" s="32"/>
      <c r="E126" s="17">
        <v>2231</v>
      </c>
      <c r="F126" s="21" t="s">
        <v>130</v>
      </c>
    </row>
    <row r="127" spans="1:9" ht="48" hidden="1">
      <c r="A127" s="16">
        <v>117</v>
      </c>
      <c r="B127" s="38"/>
      <c r="C127" s="39">
        <v>2300</v>
      </c>
      <c r="D127" s="39"/>
      <c r="E127" s="39"/>
      <c r="F127" s="26" t="s">
        <v>131</v>
      </c>
      <c r="G127" s="12">
        <v>2300</v>
      </c>
      <c r="H127" s="11" t="s">
        <v>998</v>
      </c>
      <c r="I127" s="41" t="s">
        <v>999</v>
      </c>
    </row>
    <row r="128" spans="1:9" ht="36" hidden="1">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hidden="1">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hidden="1">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hidden="1">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hidden="1">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hidden="1">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hidden="1">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hidden="1">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hidden="1">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hidden="1">
      <c r="A148" s="16">
        <v>138</v>
      </c>
      <c r="B148" s="38"/>
      <c r="C148" s="39">
        <v>2400</v>
      </c>
      <c r="D148" s="39"/>
      <c r="E148" s="39"/>
      <c r="F148" s="26" t="s">
        <v>152</v>
      </c>
      <c r="G148" s="12">
        <v>2400</v>
      </c>
      <c r="H148" s="11" t="s">
        <v>518</v>
      </c>
      <c r="I148" s="41" t="s">
        <v>519</v>
      </c>
    </row>
    <row r="149" spans="1:9" ht="48" hidden="1">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hidden="1">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hidden="1">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hidden="1">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hidden="1">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hidden="1">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hidden="1">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hidden="1">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hidden="1">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hidden="1">
      <c r="A167" s="16">
        <v>157</v>
      </c>
      <c r="B167" s="38"/>
      <c r="C167" s="39">
        <v>2500</v>
      </c>
      <c r="D167" s="39"/>
      <c r="E167" s="39"/>
      <c r="F167" s="26" t="s">
        <v>142</v>
      </c>
      <c r="G167" s="12">
        <v>2500</v>
      </c>
      <c r="H167" s="11" t="s">
        <v>538</v>
      </c>
      <c r="I167" s="41" t="s">
        <v>539</v>
      </c>
    </row>
    <row r="168" spans="1:9" ht="48" hidden="1">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hidden="1">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hidden="1">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hidden="1">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hidden="1">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hidden="1">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hidden="1">
      <c r="A181" s="16">
        <v>171</v>
      </c>
      <c r="B181" s="42"/>
      <c r="C181" s="43"/>
      <c r="D181" s="43">
        <v>2590</v>
      </c>
      <c r="E181" s="43"/>
      <c r="F181" s="44" t="s">
        <v>178</v>
      </c>
      <c r="G181" s="11">
        <v>2590</v>
      </c>
      <c r="H181" s="11" t="s">
        <v>552</v>
      </c>
      <c r="I181" s="45" t="s">
        <v>553</v>
      </c>
    </row>
    <row r="182" spans="1:9" ht="36" hidden="1">
      <c r="A182" s="16">
        <v>172</v>
      </c>
      <c r="B182" s="38"/>
      <c r="C182" s="39">
        <v>2600</v>
      </c>
      <c r="D182" s="39"/>
      <c r="E182" s="39"/>
      <c r="F182" s="26" t="s">
        <v>179</v>
      </c>
      <c r="G182" s="12">
        <v>2600</v>
      </c>
      <c r="H182" s="11" t="s">
        <v>554</v>
      </c>
      <c r="I182" s="41" t="s">
        <v>555</v>
      </c>
    </row>
    <row r="183" spans="1:9" ht="48" hidden="1">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hidden="1">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hidden="1">
      <c r="A189" s="16">
        <v>179</v>
      </c>
      <c r="B189" s="38"/>
      <c r="C189" s="39">
        <v>2700</v>
      </c>
      <c r="D189" s="39"/>
      <c r="E189" s="39"/>
      <c r="F189" s="26" t="s">
        <v>184</v>
      </c>
      <c r="G189" s="12">
        <v>2700</v>
      </c>
      <c r="H189" s="11" t="s">
        <v>560</v>
      </c>
      <c r="I189" s="41" t="s">
        <v>561</v>
      </c>
    </row>
    <row r="190" spans="1:9" ht="36" hidden="1">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hidden="1">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hidden="1">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hidden="1">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hidden="1">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hidden="1">
      <c r="A201" s="16">
        <v>191</v>
      </c>
      <c r="B201" s="38"/>
      <c r="C201" s="39">
        <v>2800</v>
      </c>
      <c r="D201" s="39"/>
      <c r="E201" s="39"/>
      <c r="F201" s="26" t="s">
        <v>192</v>
      </c>
      <c r="G201" s="12">
        <v>2800</v>
      </c>
      <c r="H201" s="11" t="s">
        <v>572</v>
      </c>
      <c r="I201" s="41" t="s">
        <v>573</v>
      </c>
    </row>
    <row r="202" spans="1:9" ht="24" hidden="1">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hidden="1">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hidden="1">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hidden="1">
      <c r="A208" s="16">
        <v>198</v>
      </c>
      <c r="B208" s="38"/>
      <c r="C208" s="39">
        <v>2900</v>
      </c>
      <c r="D208" s="39"/>
      <c r="E208" s="39"/>
      <c r="F208" s="26" t="s">
        <v>197</v>
      </c>
      <c r="G208" s="12">
        <v>2900</v>
      </c>
      <c r="H208" s="11" t="s">
        <v>580</v>
      </c>
      <c r="I208" s="41" t="s">
        <v>581</v>
      </c>
    </row>
    <row r="209" spans="1:9" ht="84" hidden="1">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hidden="1">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hidden="1">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hidden="1">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hidden="1">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hidden="1">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hidden="1">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hidden="1">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hidden="1">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12.75" customHeight="1">
      <c r="A228" s="16">
        <v>218</v>
      </c>
      <c r="B228" s="36">
        <v>3000</v>
      </c>
      <c r="C228" s="37"/>
      <c r="D228" s="37"/>
      <c r="E228" s="36"/>
      <c r="F228" s="25" t="s">
        <v>209</v>
      </c>
      <c r="G228" s="12">
        <v>3000</v>
      </c>
      <c r="H228" s="11" t="s">
        <v>600</v>
      </c>
      <c r="I228" s="40" t="s">
        <v>601</v>
      </c>
    </row>
    <row r="229" spans="1:9" ht="36" hidden="1">
      <c r="A229" s="16">
        <v>219</v>
      </c>
      <c r="B229" s="38"/>
      <c r="C229" s="39">
        <v>3100</v>
      </c>
      <c r="D229" s="39"/>
      <c r="E229" s="39"/>
      <c r="F229" s="26" t="s">
        <v>210</v>
      </c>
      <c r="G229" s="12">
        <v>3100</v>
      </c>
      <c r="H229" s="11" t="s">
        <v>602</v>
      </c>
      <c r="I229" s="41" t="s">
        <v>603</v>
      </c>
    </row>
    <row r="230" spans="1:9" ht="24" hidden="1">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hidden="1">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hidden="1">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hidden="1">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hidden="1">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hidden="1">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hidden="1">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hidden="1">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hidden="1">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hidden="1">
      <c r="A254" s="16">
        <v>244</v>
      </c>
      <c r="B254" s="38"/>
      <c r="C254" s="39">
        <v>3200</v>
      </c>
      <c r="D254" s="39"/>
      <c r="E254" s="39"/>
      <c r="F254" s="26" t="s">
        <v>231</v>
      </c>
      <c r="G254" s="12">
        <v>3200</v>
      </c>
      <c r="H254" s="11" t="s">
        <v>622</v>
      </c>
      <c r="I254" s="41" t="s">
        <v>623</v>
      </c>
    </row>
    <row r="255" spans="1:9" ht="15" hidden="1">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hidden="1">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hidden="1">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15" hidden="1">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hidden="1">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hidden="1">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hidden="1">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hidden="1">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hidden="1">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hidden="1">
      <c r="A277" s="16">
        <v>267</v>
      </c>
      <c r="B277" s="38"/>
      <c r="C277" s="39">
        <v>3300</v>
      </c>
      <c r="D277" s="39"/>
      <c r="E277" s="39"/>
      <c r="F277" s="26" t="s">
        <v>250</v>
      </c>
      <c r="G277" s="12">
        <v>3300</v>
      </c>
      <c r="H277" s="11" t="s">
        <v>1151</v>
      </c>
      <c r="I277" s="41" t="s">
        <v>1152</v>
      </c>
    </row>
    <row r="278" spans="1:9" ht="48" hidden="1">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hidden="1">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hidden="1">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hidden="1">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hidden="1">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hidden="1">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hidden="1">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hidden="1">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hidden="1">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hidden="1">
      <c r="A302" s="16">
        <v>292</v>
      </c>
      <c r="B302" s="38"/>
      <c r="C302" s="39">
        <v>3400</v>
      </c>
      <c r="D302" s="39"/>
      <c r="E302" s="39"/>
      <c r="F302" s="26" t="s">
        <v>634</v>
      </c>
      <c r="G302" s="12">
        <v>3400</v>
      </c>
      <c r="H302" s="11" t="s">
        <v>1171</v>
      </c>
      <c r="I302" s="41" t="s">
        <v>1172</v>
      </c>
    </row>
    <row r="303" spans="1:9" ht="48" hidden="1">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hidden="1">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hidden="1">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hidden="1">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hidden="1">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hidden="1">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hidden="1">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hidden="1">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hidden="1">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hidden="1">
      <c r="A322" s="16">
        <v>312</v>
      </c>
      <c r="B322" s="38"/>
      <c r="C322" s="39">
        <v>3500</v>
      </c>
      <c r="D322" s="39"/>
      <c r="E322" s="39"/>
      <c r="F322" s="26" t="s">
        <v>645</v>
      </c>
      <c r="G322" s="12">
        <v>3500</v>
      </c>
      <c r="H322" s="11" t="s">
        <v>892</v>
      </c>
      <c r="I322" s="41" t="s">
        <v>893</v>
      </c>
    </row>
    <row r="323" spans="1:9" ht="36" hidden="1">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hidden="1">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hidden="1">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hidden="1">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hidden="1">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hidden="1">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hidden="1">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hidden="1">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hidden="1">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hidden="1">
      <c r="A343" s="16">
        <v>333</v>
      </c>
      <c r="B343" s="38"/>
      <c r="C343" s="39">
        <v>3600</v>
      </c>
      <c r="D343" s="39"/>
      <c r="E343" s="39"/>
      <c r="F343" s="26" t="s">
        <v>661</v>
      </c>
      <c r="G343" s="12">
        <v>3600</v>
      </c>
      <c r="H343" s="11" t="s">
        <v>912</v>
      </c>
      <c r="I343" s="41" t="s">
        <v>913</v>
      </c>
    </row>
    <row r="344" spans="1:9" ht="84" hidden="1">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hidden="1">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hidden="1">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hidden="1">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hidden="1">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hidden="1">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hidden="1">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hidden="1">
      <c r="A361" s="16">
        <v>351</v>
      </c>
      <c r="B361" s="38"/>
      <c r="C361" s="39">
        <v>3700</v>
      </c>
      <c r="D361" s="39"/>
      <c r="E361" s="39"/>
      <c r="F361" s="26" t="s">
        <v>674</v>
      </c>
      <c r="G361" s="12">
        <v>3700</v>
      </c>
      <c r="H361" s="11" t="s">
        <v>926</v>
      </c>
      <c r="I361" s="41" t="s">
        <v>927</v>
      </c>
    </row>
    <row r="362" spans="1:9" ht="36" hidden="1">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hidden="1">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hidden="1">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hidden="1">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hidden="1">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hidden="1">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hidden="1">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hidden="1">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hidden="1">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hidden="1">
      <c r="A383" s="16">
        <v>373</v>
      </c>
      <c r="B383" s="38"/>
      <c r="C383" s="39">
        <v>3800</v>
      </c>
      <c r="D383" s="39"/>
      <c r="E383" s="39"/>
      <c r="F383" s="26" t="s">
        <v>693</v>
      </c>
      <c r="G383" s="12">
        <v>3800</v>
      </c>
      <c r="H383" s="11" t="s">
        <v>946</v>
      </c>
      <c r="I383" s="41" t="s">
        <v>947</v>
      </c>
    </row>
    <row r="384" spans="1:9" ht="72" hidden="1">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hidden="1">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hidden="1">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hidden="1">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hidden="1">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hidden="1">
      <c r="A398" s="16">
        <v>388</v>
      </c>
      <c r="B398" s="38"/>
      <c r="C398" s="39">
        <v>3900</v>
      </c>
      <c r="D398" s="39"/>
      <c r="E398" s="39"/>
      <c r="F398" s="26" t="s">
        <v>705</v>
      </c>
      <c r="G398" s="12">
        <v>3900</v>
      </c>
      <c r="H398" s="11" t="s">
        <v>1293</v>
      </c>
      <c r="I398" s="41" t="s">
        <v>1294</v>
      </c>
    </row>
    <row r="399" spans="1:9" ht="96" hidden="1">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hidden="1">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hidden="1">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hidden="1">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hidden="1">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hidden="1">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hidden="1">
      <c r="A412" s="16">
        <v>402</v>
      </c>
      <c r="B412" s="42"/>
      <c r="C412" s="43"/>
      <c r="D412" s="43">
        <v>3990</v>
      </c>
      <c r="E412" s="43"/>
      <c r="F412" s="44" t="s">
        <v>705</v>
      </c>
      <c r="G412" s="11">
        <v>3990</v>
      </c>
      <c r="H412" s="11" t="s">
        <v>1307</v>
      </c>
      <c r="I412" s="45" t="s">
        <v>1308</v>
      </c>
    </row>
    <row r="413" spans="1:9" ht="12.75" customHeight="1">
      <c r="A413" s="16">
        <v>403</v>
      </c>
      <c r="B413" s="36">
        <v>4000</v>
      </c>
      <c r="C413" s="37"/>
      <c r="D413" s="37"/>
      <c r="E413" s="36"/>
      <c r="F413" s="25" t="s">
        <v>715</v>
      </c>
      <c r="G413" s="12">
        <v>4000</v>
      </c>
      <c r="H413" s="11" t="s">
        <v>1309</v>
      </c>
      <c r="I413" s="40" t="s">
        <v>1310</v>
      </c>
    </row>
    <row r="414" spans="1:9" ht="24" hidden="1">
      <c r="A414" s="16">
        <v>404</v>
      </c>
      <c r="B414" s="38"/>
      <c r="C414" s="39">
        <v>4100</v>
      </c>
      <c r="D414" s="39"/>
      <c r="E414" s="39"/>
      <c r="F414" s="26" t="s">
        <v>716</v>
      </c>
      <c r="G414" s="12">
        <v>4100</v>
      </c>
      <c r="H414" s="11" t="s">
        <v>1311</v>
      </c>
      <c r="I414" s="41" t="s">
        <v>1312</v>
      </c>
    </row>
    <row r="415" spans="1:9" ht="24" hidden="1">
      <c r="A415" s="16">
        <v>405</v>
      </c>
      <c r="B415" s="42"/>
      <c r="C415" s="43"/>
      <c r="D415" s="43">
        <v>4110</v>
      </c>
      <c r="E415" s="43"/>
      <c r="F415" s="44" t="s">
        <v>717</v>
      </c>
      <c r="G415" s="11">
        <v>4110</v>
      </c>
      <c r="H415" s="11" t="s">
        <v>1313</v>
      </c>
      <c r="I415" s="45" t="s">
        <v>1314</v>
      </c>
    </row>
    <row r="416" spans="1:9" ht="24" hidden="1">
      <c r="A416" s="16">
        <v>406</v>
      </c>
      <c r="B416" s="42"/>
      <c r="C416" s="43"/>
      <c r="D416" s="43">
        <v>4120</v>
      </c>
      <c r="E416" s="43"/>
      <c r="F416" s="44" t="s">
        <v>718</v>
      </c>
      <c r="G416" s="11">
        <v>4120</v>
      </c>
      <c r="H416" s="11" t="s">
        <v>1315</v>
      </c>
      <c r="I416" s="45" t="s">
        <v>1316</v>
      </c>
    </row>
    <row r="417" spans="1:9" ht="24" hidden="1">
      <c r="A417" s="16">
        <v>407</v>
      </c>
      <c r="B417" s="42"/>
      <c r="C417" s="43"/>
      <c r="D417" s="43">
        <v>4130</v>
      </c>
      <c r="E417" s="43"/>
      <c r="F417" s="44" t="s">
        <v>719</v>
      </c>
      <c r="G417" s="11">
        <v>4130</v>
      </c>
      <c r="H417" s="11" t="s">
        <v>1317</v>
      </c>
      <c r="I417" s="45" t="s">
        <v>1318</v>
      </c>
    </row>
    <row r="418" spans="1:9" ht="24" hidden="1">
      <c r="A418" s="16">
        <v>408</v>
      </c>
      <c r="B418" s="42"/>
      <c r="C418" s="43"/>
      <c r="D418" s="43">
        <v>4140</v>
      </c>
      <c r="E418" s="43"/>
      <c r="F418" s="44" t="s">
        <v>720</v>
      </c>
      <c r="G418" s="11">
        <v>4140</v>
      </c>
      <c r="H418" s="11" t="s">
        <v>1319</v>
      </c>
      <c r="I418" s="45" t="s">
        <v>1320</v>
      </c>
    </row>
    <row r="419" spans="1:9" ht="84" hidden="1">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hidden="1">
      <c r="A429" s="16">
        <v>419</v>
      </c>
      <c r="B429" s="42"/>
      <c r="C429" s="43"/>
      <c r="D429" s="43">
        <v>4160</v>
      </c>
      <c r="E429" s="43"/>
      <c r="F429" s="44" t="s">
        <v>731</v>
      </c>
      <c r="G429" s="11">
        <v>4160</v>
      </c>
      <c r="H429" s="11" t="s">
        <v>1323</v>
      </c>
      <c r="I429" s="45" t="s">
        <v>1324</v>
      </c>
    </row>
    <row r="430" spans="1:9" ht="48" hidden="1">
      <c r="A430" s="16">
        <v>420</v>
      </c>
      <c r="B430" s="42"/>
      <c r="C430" s="43"/>
      <c r="D430" s="43">
        <v>4170</v>
      </c>
      <c r="E430" s="43"/>
      <c r="F430" s="44" t="s">
        <v>732</v>
      </c>
      <c r="G430" s="11">
        <v>4170</v>
      </c>
      <c r="H430" s="11" t="s">
        <v>1325</v>
      </c>
      <c r="I430" s="45" t="s">
        <v>1326</v>
      </c>
    </row>
    <row r="431" spans="1:9" ht="48" hidden="1">
      <c r="A431" s="16">
        <v>421</v>
      </c>
      <c r="B431" s="42"/>
      <c r="C431" s="43"/>
      <c r="D431" s="43">
        <v>4180</v>
      </c>
      <c r="E431" s="43"/>
      <c r="F431" s="44" t="s">
        <v>733</v>
      </c>
      <c r="G431" s="11">
        <v>4180</v>
      </c>
      <c r="H431" s="11" t="s">
        <v>1327</v>
      </c>
      <c r="I431" s="45" t="s">
        <v>1328</v>
      </c>
    </row>
    <row r="432" spans="1:9" ht="36" hidden="1">
      <c r="A432" s="16">
        <v>422</v>
      </c>
      <c r="B432" s="42"/>
      <c r="C432" s="43"/>
      <c r="D432" s="43">
        <v>4190</v>
      </c>
      <c r="E432" s="43"/>
      <c r="F432" s="44" t="s">
        <v>734</v>
      </c>
      <c r="G432" s="11">
        <v>4190</v>
      </c>
      <c r="H432" s="11" t="s">
        <v>1329</v>
      </c>
      <c r="I432" s="45" t="s">
        <v>1330</v>
      </c>
    </row>
    <row r="433" spans="1:9" ht="24" hidden="1">
      <c r="A433" s="16">
        <v>423</v>
      </c>
      <c r="B433" s="38"/>
      <c r="C433" s="39">
        <v>4200</v>
      </c>
      <c r="D433" s="39"/>
      <c r="E433" s="39"/>
      <c r="F433" s="26" t="s">
        <v>735</v>
      </c>
      <c r="G433" s="12">
        <v>4200</v>
      </c>
      <c r="H433" s="11" t="s">
        <v>1331</v>
      </c>
      <c r="I433" s="41" t="s">
        <v>1332</v>
      </c>
    </row>
    <row r="434" spans="1:9" ht="84" hidden="1">
      <c r="A434" s="16">
        <v>424</v>
      </c>
      <c r="B434" s="42"/>
      <c r="C434" s="43"/>
      <c r="D434" s="43">
        <v>4210</v>
      </c>
      <c r="E434" s="43"/>
      <c r="F434" s="44" t="s">
        <v>736</v>
      </c>
      <c r="G434" s="11">
        <v>4210</v>
      </c>
      <c r="H434" s="11" t="s">
        <v>1333</v>
      </c>
      <c r="I434" s="45" t="s">
        <v>1334</v>
      </c>
    </row>
    <row r="435" spans="1:9" ht="48" hidden="1">
      <c r="A435" s="16">
        <v>425</v>
      </c>
      <c r="B435" s="42"/>
      <c r="C435" s="43"/>
      <c r="D435" s="43">
        <v>4220</v>
      </c>
      <c r="E435" s="43"/>
      <c r="F435" s="44" t="s">
        <v>737</v>
      </c>
      <c r="G435" s="11">
        <v>4220</v>
      </c>
      <c r="H435" s="11" t="s">
        <v>1335</v>
      </c>
      <c r="I435" s="45" t="s">
        <v>1336</v>
      </c>
    </row>
    <row r="436" spans="1:9" ht="48" hidden="1">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hidden="1">
      <c r="A446" s="16">
        <v>436</v>
      </c>
      <c r="B446" s="42"/>
      <c r="C446" s="43"/>
      <c r="D446" s="43">
        <v>4240</v>
      </c>
      <c r="E446" s="43"/>
      <c r="F446" s="44" t="s">
        <v>739</v>
      </c>
      <c r="G446" s="11">
        <v>4240</v>
      </c>
      <c r="H446" s="11" t="s">
        <v>1339</v>
      </c>
      <c r="I446" s="45" t="s">
        <v>1340</v>
      </c>
    </row>
    <row r="447" spans="1:9" ht="24" hidden="1">
      <c r="A447" s="16">
        <v>437</v>
      </c>
      <c r="B447" s="42"/>
      <c r="C447" s="43"/>
      <c r="D447" s="43">
        <v>4250</v>
      </c>
      <c r="E447" s="43"/>
      <c r="F447" s="44" t="s">
        <v>740</v>
      </c>
      <c r="G447" s="11">
        <v>4250</v>
      </c>
      <c r="H447" s="11" t="s">
        <v>1341</v>
      </c>
      <c r="I447" s="45" t="s">
        <v>1342</v>
      </c>
    </row>
    <row r="448" spans="1:9" ht="60" hidden="1">
      <c r="A448" s="16">
        <v>438</v>
      </c>
      <c r="B448" s="38"/>
      <c r="C448" s="39">
        <v>4300</v>
      </c>
      <c r="D448" s="39"/>
      <c r="E448" s="39"/>
      <c r="F448" s="26" t="s">
        <v>741</v>
      </c>
      <c r="G448" s="12">
        <v>4300</v>
      </c>
      <c r="H448" s="11" t="s">
        <v>1343</v>
      </c>
      <c r="I448" s="41" t="s">
        <v>1017</v>
      </c>
    </row>
    <row r="449" spans="1:9" ht="15" hidden="1">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hidden="1">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hidden="1">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hidden="1">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hidden="1">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hidden="1">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hidden="1">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hidden="1">
      <c r="A464" s="16">
        <v>454</v>
      </c>
      <c r="B464" s="38"/>
      <c r="C464" s="39">
        <v>4400</v>
      </c>
      <c r="D464" s="39"/>
      <c r="E464" s="39"/>
      <c r="F464" s="26" t="s">
        <v>753</v>
      </c>
      <c r="G464" s="12">
        <v>4400</v>
      </c>
      <c r="H464" s="11" t="s">
        <v>1032</v>
      </c>
      <c r="I464" s="41" t="s">
        <v>1033</v>
      </c>
    </row>
    <row r="465" spans="1:9" ht="24" hidden="1">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hidden="1">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hidden="1">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hidden="1">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hidden="1">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hidden="1">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hidden="1">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hidden="1">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hidden="1">
      <c r="A484" s="16">
        <v>474</v>
      </c>
      <c r="B484" s="38"/>
      <c r="C484" s="39">
        <v>4500</v>
      </c>
      <c r="D484" s="39"/>
      <c r="E484" s="39"/>
      <c r="F484" s="26" t="s">
        <v>768</v>
      </c>
      <c r="G484" s="12">
        <v>4500</v>
      </c>
      <c r="H484" s="11" t="s">
        <v>1050</v>
      </c>
      <c r="I484" s="41" t="s">
        <v>1051</v>
      </c>
    </row>
    <row r="485" spans="1:9" ht="36" hidden="1">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hidden="1">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hidden="1">
      <c r="A489" s="16">
        <v>479</v>
      </c>
      <c r="B489" s="38"/>
      <c r="C489" s="39">
        <v>4600</v>
      </c>
      <c r="D489" s="39"/>
      <c r="E489" s="39"/>
      <c r="F489" s="26" t="s">
        <v>771</v>
      </c>
      <c r="G489" s="12">
        <v>4600</v>
      </c>
      <c r="H489" s="11" t="s">
        <v>1056</v>
      </c>
      <c r="I489" s="41" t="s">
        <v>1057</v>
      </c>
    </row>
    <row r="490" spans="1:9" ht="36" hidden="1">
      <c r="A490" s="16">
        <v>480</v>
      </c>
      <c r="B490" s="42"/>
      <c r="C490" s="43"/>
      <c r="D490" s="43">
        <v>4610</v>
      </c>
      <c r="E490" s="43"/>
      <c r="F490" s="44" t="s">
        <v>772</v>
      </c>
      <c r="G490" s="11">
        <v>4610</v>
      </c>
      <c r="H490" s="11" t="s">
        <v>1058</v>
      </c>
      <c r="I490" s="45" t="s">
        <v>1059</v>
      </c>
    </row>
    <row r="491" spans="1:9" ht="36" hidden="1">
      <c r="A491" s="16">
        <v>481</v>
      </c>
      <c r="B491" s="42"/>
      <c r="C491" s="43"/>
      <c r="D491" s="43">
        <v>4620</v>
      </c>
      <c r="E491" s="43"/>
      <c r="F491" s="44" t="s">
        <v>773</v>
      </c>
      <c r="G491" s="11">
        <v>4620</v>
      </c>
      <c r="H491" s="11" t="s">
        <v>1060</v>
      </c>
      <c r="I491" s="45" t="s">
        <v>1061</v>
      </c>
    </row>
    <row r="492" spans="1:9" ht="36" hidden="1">
      <c r="A492" s="16">
        <v>482</v>
      </c>
      <c r="B492" s="42"/>
      <c r="C492" s="43"/>
      <c r="D492" s="43">
        <v>4630</v>
      </c>
      <c r="E492" s="43"/>
      <c r="F492" s="44" t="s">
        <v>774</v>
      </c>
      <c r="G492" s="11">
        <v>4630</v>
      </c>
      <c r="H492" s="11" t="s">
        <v>1062</v>
      </c>
      <c r="I492" s="45" t="s">
        <v>1063</v>
      </c>
    </row>
    <row r="493" spans="1:9" ht="48" hidden="1">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24" hidden="1">
      <c r="A495" s="16">
        <v>485</v>
      </c>
      <c r="B495" s="42"/>
      <c r="C495" s="43"/>
      <c r="D495" s="43">
        <v>4650</v>
      </c>
      <c r="E495" s="43"/>
      <c r="F495" s="44" t="s">
        <v>776</v>
      </c>
      <c r="G495" s="11">
        <v>4650</v>
      </c>
      <c r="H495" s="11" t="s">
        <v>1066</v>
      </c>
      <c r="I495" s="45" t="s">
        <v>1067</v>
      </c>
    </row>
    <row r="496" spans="1:9" ht="36" hidden="1">
      <c r="A496" s="16">
        <v>486</v>
      </c>
      <c r="B496" s="42"/>
      <c r="C496" s="43"/>
      <c r="D496" s="43">
        <v>4660</v>
      </c>
      <c r="E496" s="43"/>
      <c r="F496" s="44" t="s">
        <v>777</v>
      </c>
      <c r="G496" s="11">
        <v>4660</v>
      </c>
      <c r="H496" s="11" t="s">
        <v>1068</v>
      </c>
      <c r="I496" s="45" t="s">
        <v>1069</v>
      </c>
    </row>
    <row r="497" spans="1:9" ht="24" hidden="1">
      <c r="A497" s="16">
        <v>487</v>
      </c>
      <c r="B497" s="38"/>
      <c r="C497" s="39">
        <v>4900</v>
      </c>
      <c r="D497" s="39"/>
      <c r="E497" s="39"/>
      <c r="F497" s="26" t="s">
        <v>778</v>
      </c>
      <c r="G497" s="12">
        <v>4900</v>
      </c>
      <c r="H497" s="11" t="s">
        <v>1070</v>
      </c>
      <c r="I497" s="41" t="s">
        <v>1071</v>
      </c>
    </row>
    <row r="498" spans="1:9" ht="24" hidden="1">
      <c r="A498" s="16">
        <v>488</v>
      </c>
      <c r="B498" s="42"/>
      <c r="C498" s="43"/>
      <c r="D498" s="43">
        <v>4910</v>
      </c>
      <c r="E498" s="43"/>
      <c r="F498" s="44" t="s">
        <v>779</v>
      </c>
      <c r="G498" s="11">
        <v>4910</v>
      </c>
      <c r="H498" s="11" t="s">
        <v>1072</v>
      </c>
      <c r="I498" s="45" t="s">
        <v>1073</v>
      </c>
    </row>
    <row r="499" spans="1:9" ht="24" hidden="1">
      <c r="A499" s="16">
        <v>489</v>
      </c>
      <c r="B499" s="42"/>
      <c r="C499" s="43"/>
      <c r="D499" s="43">
        <v>4920</v>
      </c>
      <c r="E499" s="43"/>
      <c r="F499" s="44" t="s">
        <v>780</v>
      </c>
      <c r="G499" s="11">
        <v>4920</v>
      </c>
      <c r="H499" s="11" t="s">
        <v>1074</v>
      </c>
      <c r="I499" s="45" t="s">
        <v>1075</v>
      </c>
    </row>
    <row r="500" spans="1:9" ht="24" hidden="1">
      <c r="A500" s="16">
        <v>490</v>
      </c>
      <c r="B500" s="42"/>
      <c r="C500" s="43"/>
      <c r="D500" s="43">
        <v>4930</v>
      </c>
      <c r="E500" s="43"/>
      <c r="F500" s="44" t="s">
        <v>781</v>
      </c>
      <c r="G500" s="11">
        <v>4930</v>
      </c>
      <c r="H500" s="11" t="s">
        <v>1076</v>
      </c>
      <c r="I500" s="45" t="s">
        <v>1077</v>
      </c>
    </row>
    <row r="501" spans="1:9" ht="12.75" customHeight="1">
      <c r="A501" s="16">
        <v>491</v>
      </c>
      <c r="B501" s="36">
        <v>5000</v>
      </c>
      <c r="C501" s="37"/>
      <c r="D501" s="37"/>
      <c r="E501" s="36"/>
      <c r="F501" s="25" t="s">
        <v>782</v>
      </c>
      <c r="G501" s="12">
        <v>5000</v>
      </c>
      <c r="H501" s="11" t="s">
        <v>1078</v>
      </c>
      <c r="I501" s="40" t="s">
        <v>1079</v>
      </c>
    </row>
    <row r="502" spans="1:9" ht="48" hidden="1">
      <c r="A502" s="16">
        <v>492</v>
      </c>
      <c r="B502" s="38"/>
      <c r="C502" s="39">
        <v>5100</v>
      </c>
      <c r="D502" s="39"/>
      <c r="E502" s="39"/>
      <c r="F502" s="26" t="s">
        <v>783</v>
      </c>
      <c r="G502" s="12">
        <v>5100</v>
      </c>
      <c r="H502" s="11" t="s">
        <v>1080</v>
      </c>
      <c r="I502" s="41" t="s">
        <v>1081</v>
      </c>
    </row>
    <row r="503" spans="1:9" ht="36" hidden="1">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hidden="1">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hidden="1">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hidden="1">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hidden="1">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hidden="1">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hidden="1">
      <c r="A519" s="16">
        <v>509</v>
      </c>
      <c r="B519" s="38"/>
      <c r="C519" s="39">
        <v>5200</v>
      </c>
      <c r="D519" s="39"/>
      <c r="E519" s="39"/>
      <c r="F519" s="26" t="s">
        <v>797</v>
      </c>
      <c r="G519" s="12">
        <v>5200</v>
      </c>
      <c r="H519" s="11" t="s">
        <v>1094</v>
      </c>
      <c r="I519" s="41" t="s">
        <v>1095</v>
      </c>
    </row>
    <row r="520" spans="1:9" ht="24" hidden="1">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hidden="1">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hidden="1">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hidden="1">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hidden="1">
      <c r="A528" s="16">
        <v>518</v>
      </c>
      <c r="B528" s="38"/>
      <c r="C528" s="39">
        <v>5300</v>
      </c>
      <c r="D528" s="39"/>
      <c r="E528" s="39"/>
      <c r="F528" s="26" t="s">
        <v>804</v>
      </c>
      <c r="G528" s="12">
        <v>5300</v>
      </c>
      <c r="H528" s="11" t="s">
        <v>1104</v>
      </c>
      <c r="I528" s="41" t="s">
        <v>1105</v>
      </c>
    </row>
    <row r="529" spans="1:9" ht="60" hidden="1">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hidden="1">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hidden="1">
      <c r="A534" s="16">
        <v>524</v>
      </c>
      <c r="B534" s="38"/>
      <c r="C534" s="39">
        <v>5400</v>
      </c>
      <c r="D534" s="39"/>
      <c r="E534" s="39"/>
      <c r="F534" s="26" t="s">
        <v>810</v>
      </c>
      <c r="G534" s="12">
        <v>5400</v>
      </c>
      <c r="H534" s="11" t="s">
        <v>1110</v>
      </c>
      <c r="I534" s="41" t="s">
        <v>1111</v>
      </c>
    </row>
    <row r="535" spans="1:9" ht="24" hidden="1">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hidden="1">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hidden="1">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hidden="1">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hidden="1">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hidden="1">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hidden="1">
      <c r="A547" s="16">
        <v>537</v>
      </c>
      <c r="B547" s="38"/>
      <c r="C547" s="39">
        <v>5500</v>
      </c>
      <c r="D547" s="39"/>
      <c r="E547" s="39"/>
      <c r="F547" s="26" t="s">
        <v>818</v>
      </c>
      <c r="G547" s="12">
        <v>5500</v>
      </c>
      <c r="H547" s="11" t="s">
        <v>1124</v>
      </c>
      <c r="I547" s="41" t="s">
        <v>1125</v>
      </c>
    </row>
    <row r="548" spans="1:9" ht="60" hidden="1">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hidden="1">
      <c r="A550" s="16">
        <v>540</v>
      </c>
      <c r="B550" s="38"/>
      <c r="C550" s="39">
        <v>5600</v>
      </c>
      <c r="D550" s="39"/>
      <c r="E550" s="39"/>
      <c r="F550" s="26" t="s">
        <v>820</v>
      </c>
      <c r="G550" s="12">
        <v>5600</v>
      </c>
      <c r="H550" s="11" t="s">
        <v>1128</v>
      </c>
      <c r="I550" s="41" t="s">
        <v>1129</v>
      </c>
    </row>
    <row r="551" spans="1:9" ht="60" hidden="1">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hidden="1">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hidden="1">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hidden="1">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hidden="1">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hidden="1">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hidden="1">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hidden="1">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hidden="1">
      <c r="A569" s="16">
        <v>559</v>
      </c>
      <c r="B569" s="38"/>
      <c r="C569" s="39">
        <v>5700</v>
      </c>
      <c r="D569" s="39"/>
      <c r="E569" s="39"/>
      <c r="F569" s="26" t="s">
        <v>836</v>
      </c>
      <c r="G569" s="12">
        <v>5700</v>
      </c>
      <c r="H569" s="11" t="s">
        <v>1481</v>
      </c>
      <c r="I569" s="41" t="s">
        <v>1482</v>
      </c>
    </row>
    <row r="570" spans="1:9" ht="24" hidden="1">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hidden="1">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hidden="1">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hidden="1">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hidden="1">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hidden="1">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hidden="1">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hidden="1">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hidden="1">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hidden="1">
      <c r="A588" s="16">
        <v>578</v>
      </c>
      <c r="B588" s="38"/>
      <c r="C588" s="39">
        <v>5800</v>
      </c>
      <c r="D588" s="39"/>
      <c r="E588" s="39"/>
      <c r="F588" s="26" t="s">
        <v>848</v>
      </c>
      <c r="G588" s="12">
        <v>5800</v>
      </c>
      <c r="H588" s="11" t="s">
        <v>1501</v>
      </c>
      <c r="I588" s="41" t="s">
        <v>1502</v>
      </c>
    </row>
    <row r="589" spans="1:9" ht="24" hidden="1">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hidden="1">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hidden="1">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hidden="1">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hidden="1">
      <c r="A597" s="16">
        <v>587</v>
      </c>
      <c r="B597" s="38"/>
      <c r="C597" s="39">
        <v>5900</v>
      </c>
      <c r="D597" s="39"/>
      <c r="E597" s="39"/>
      <c r="F597" s="26" t="s">
        <v>855</v>
      </c>
      <c r="G597" s="12">
        <v>5900</v>
      </c>
      <c r="H597" s="11" t="s">
        <v>1511</v>
      </c>
      <c r="I597" s="41" t="s">
        <v>1512</v>
      </c>
    </row>
    <row r="598" spans="1:9" ht="36" hidden="1">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hidden="1">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hidden="1">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hidden="1">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hidden="1">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hidden="1">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hidden="1">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hidden="1">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hidden="1">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12.75" customHeight="1">
      <c r="A616" s="16">
        <v>606</v>
      </c>
      <c r="B616" s="36">
        <v>6000</v>
      </c>
      <c r="C616" s="37"/>
      <c r="D616" s="37"/>
      <c r="E616" s="36"/>
      <c r="F616" s="25" t="s">
        <v>865</v>
      </c>
      <c r="G616" s="12">
        <v>6000</v>
      </c>
      <c r="H616" s="11" t="s">
        <v>1531</v>
      </c>
      <c r="I616" s="40" t="s">
        <v>1532</v>
      </c>
    </row>
    <row r="617" spans="1:9" ht="36" hidden="1">
      <c r="A617" s="16">
        <v>607</v>
      </c>
      <c r="B617" s="38"/>
      <c r="C617" s="39">
        <v>6100</v>
      </c>
      <c r="D617" s="39"/>
      <c r="E617" s="39"/>
      <c r="F617" s="26" t="s">
        <v>866</v>
      </c>
      <c r="G617" s="12">
        <v>6100</v>
      </c>
      <c r="H617" s="11" t="s">
        <v>1533</v>
      </c>
      <c r="I617" s="41" t="s">
        <v>1534</v>
      </c>
    </row>
    <row r="618" spans="1:9" ht="36" hidden="1">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hidden="1">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hidden="1">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hidden="1">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hidden="1">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hidden="1">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hidden="1">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hidden="1">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hidden="1">
      <c r="A634" s="16">
        <v>624</v>
      </c>
      <c r="B634" s="38"/>
      <c r="C634" s="39">
        <v>6200</v>
      </c>
      <c r="D634" s="39"/>
      <c r="E634" s="39"/>
      <c r="F634" s="26" t="s">
        <v>268</v>
      </c>
      <c r="G634" s="12">
        <v>6200</v>
      </c>
      <c r="H634" s="11" t="s">
        <v>1178</v>
      </c>
      <c r="I634" s="41" t="s">
        <v>1179</v>
      </c>
    </row>
    <row r="635" spans="1:9" ht="36" hidden="1">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hidden="1">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hidden="1">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hidden="1">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hidden="1">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hidden="1">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hidden="1">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hidden="1">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hidden="1">
      <c r="A651" s="16">
        <v>641</v>
      </c>
      <c r="B651" s="38"/>
      <c r="C651" s="39">
        <v>6300</v>
      </c>
      <c r="D651" s="39"/>
      <c r="E651" s="39"/>
      <c r="F651" s="26" t="s">
        <v>269</v>
      </c>
      <c r="G651" s="12">
        <v>6300</v>
      </c>
      <c r="H651" s="11" t="s">
        <v>1190</v>
      </c>
      <c r="I651" s="41" t="s">
        <v>1191</v>
      </c>
    </row>
    <row r="652" spans="1:9" ht="48" hidden="1">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hidden="1">
      <c r="A655" s="16">
        <v>645</v>
      </c>
      <c r="B655" s="42"/>
      <c r="C655" s="43"/>
      <c r="D655" s="43">
        <v>6320</v>
      </c>
      <c r="E655" s="43"/>
      <c r="F655" s="44" t="s">
        <v>272</v>
      </c>
      <c r="G655" s="11">
        <v>6320</v>
      </c>
      <c r="H655" s="11" t="s">
        <v>1194</v>
      </c>
      <c r="I655" s="45" t="s">
        <v>1195</v>
      </c>
    </row>
    <row r="656" spans="1:9" ht="12.75" customHeight="1">
      <c r="A656" s="16">
        <v>646</v>
      </c>
      <c r="B656" s="36">
        <v>7000</v>
      </c>
      <c r="C656" s="37"/>
      <c r="D656" s="37"/>
      <c r="E656" s="36"/>
      <c r="F656" s="25" t="s">
        <v>273</v>
      </c>
      <c r="G656" s="12">
        <v>7000</v>
      </c>
      <c r="H656" s="11" t="s">
        <v>1196</v>
      </c>
      <c r="I656" s="40" t="s">
        <v>1197</v>
      </c>
    </row>
    <row r="657" spans="1:9" ht="36" hidden="1">
      <c r="A657" s="16">
        <v>647</v>
      </c>
      <c r="B657" s="38"/>
      <c r="C657" s="39">
        <v>7100</v>
      </c>
      <c r="D657" s="39"/>
      <c r="E657" s="39"/>
      <c r="F657" s="26" t="s">
        <v>274</v>
      </c>
      <c r="G657" s="12">
        <v>7100</v>
      </c>
      <c r="H657" s="11" t="s">
        <v>1198</v>
      </c>
      <c r="I657" s="41" t="s">
        <v>1199</v>
      </c>
    </row>
    <row r="658" spans="1:9" ht="36" hidden="1">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hidden="1">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hidden="1">
      <c r="A662" s="16">
        <v>652</v>
      </c>
      <c r="B662" s="38"/>
      <c r="C662" s="39">
        <v>7200</v>
      </c>
      <c r="D662" s="39"/>
      <c r="E662" s="39"/>
      <c r="F662" s="26" t="s">
        <v>277</v>
      </c>
      <c r="G662" s="12">
        <v>7200</v>
      </c>
      <c r="H662" s="11" t="s">
        <v>1204</v>
      </c>
      <c r="I662" s="41" t="s">
        <v>1205</v>
      </c>
    </row>
    <row r="663" spans="1:9" ht="60" hidden="1">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hidden="1">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hidden="1">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hidden="1">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hidden="1">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hidden="1">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hidden="1">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hidden="1">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hidden="1">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hidden="1">
      <c r="A681" s="16">
        <v>671</v>
      </c>
      <c r="B681" s="38"/>
      <c r="C681" s="39">
        <v>7300</v>
      </c>
      <c r="D681" s="39"/>
      <c r="E681" s="39"/>
      <c r="F681" s="26" t="s">
        <v>289</v>
      </c>
      <c r="G681" s="12">
        <v>7300</v>
      </c>
      <c r="H681" s="11" t="s">
        <v>1224</v>
      </c>
      <c r="I681" s="41" t="s">
        <v>1225</v>
      </c>
    </row>
    <row r="682" spans="1:9" ht="36" hidden="1">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hidden="1">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hidden="1">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hidden="1">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hidden="1">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hidden="1">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hidden="1">
      <c r="A696" s="16">
        <v>686</v>
      </c>
      <c r="B696" s="38"/>
      <c r="C696" s="39">
        <v>7400</v>
      </c>
      <c r="D696" s="39"/>
      <c r="E696" s="39"/>
      <c r="F696" s="26" t="s">
        <v>301</v>
      </c>
      <c r="G696" s="12">
        <v>7400</v>
      </c>
      <c r="H696" s="11" t="s">
        <v>1237</v>
      </c>
      <c r="I696" s="41" t="s">
        <v>1238</v>
      </c>
    </row>
    <row r="697" spans="1:9" ht="24" hidden="1">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24" hidden="1">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24" hidden="1">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hidden="1">
      <c r="A703" s="16">
        <v>693</v>
      </c>
      <c r="B703" s="42"/>
      <c r="C703" s="43"/>
      <c r="D703" s="43">
        <v>7440</v>
      </c>
      <c r="E703" s="43"/>
      <c r="F703" s="44" t="s">
        <v>306</v>
      </c>
      <c r="G703" s="11">
        <v>7440</v>
      </c>
      <c r="H703" s="11" t="s">
        <v>1245</v>
      </c>
      <c r="I703" s="45" t="s">
        <v>1246</v>
      </c>
    </row>
    <row r="704" spans="1:9" ht="24" hidden="1">
      <c r="A704" s="16">
        <v>694</v>
      </c>
      <c r="B704" s="42"/>
      <c r="C704" s="43"/>
      <c r="D704" s="43">
        <v>7450</v>
      </c>
      <c r="E704" s="43"/>
      <c r="F704" s="44" t="s">
        <v>307</v>
      </c>
      <c r="G704" s="11">
        <v>7450</v>
      </c>
      <c r="H704" s="11" t="s">
        <v>1247</v>
      </c>
      <c r="I704" s="45" t="s">
        <v>1248</v>
      </c>
    </row>
    <row r="705" spans="1:9" ht="24" hidden="1">
      <c r="A705" s="16">
        <v>695</v>
      </c>
      <c r="B705" s="42"/>
      <c r="C705" s="43"/>
      <c r="D705" s="43">
        <v>7460</v>
      </c>
      <c r="E705" s="43"/>
      <c r="F705" s="44" t="s">
        <v>308</v>
      </c>
      <c r="G705" s="11">
        <v>7460</v>
      </c>
      <c r="H705" s="11" t="s">
        <v>1249</v>
      </c>
      <c r="I705" s="45" t="s">
        <v>1250</v>
      </c>
    </row>
    <row r="706" spans="1:9" ht="24" hidden="1">
      <c r="A706" s="16">
        <v>696</v>
      </c>
      <c r="B706" s="42"/>
      <c r="C706" s="43"/>
      <c r="D706" s="43">
        <v>7470</v>
      </c>
      <c r="E706" s="43"/>
      <c r="F706" s="44" t="s">
        <v>309</v>
      </c>
      <c r="G706" s="11">
        <v>7470</v>
      </c>
      <c r="H706" s="11" t="s">
        <v>1251</v>
      </c>
      <c r="I706" s="45" t="s">
        <v>1252</v>
      </c>
    </row>
    <row r="707" spans="1:9" ht="24" hidden="1">
      <c r="A707" s="16">
        <v>697</v>
      </c>
      <c r="B707" s="42"/>
      <c r="C707" s="43"/>
      <c r="D707" s="43">
        <v>7480</v>
      </c>
      <c r="E707" s="43"/>
      <c r="F707" s="44" t="s">
        <v>310</v>
      </c>
      <c r="G707" s="11">
        <v>7480</v>
      </c>
      <c r="H707" s="11" t="s">
        <v>1253</v>
      </c>
      <c r="I707" s="45" t="s">
        <v>1254</v>
      </c>
    </row>
    <row r="708" spans="1:9" ht="24" hidden="1">
      <c r="A708" s="16">
        <v>698</v>
      </c>
      <c r="B708" s="42"/>
      <c r="C708" s="43"/>
      <c r="D708" s="43">
        <v>7490</v>
      </c>
      <c r="E708" s="43"/>
      <c r="F708" s="44" t="s">
        <v>311</v>
      </c>
      <c r="G708" s="11">
        <v>7490</v>
      </c>
      <c r="H708" s="11" t="s">
        <v>1255</v>
      </c>
      <c r="I708" s="45" t="s">
        <v>1256</v>
      </c>
    </row>
    <row r="709" spans="1:9" ht="15" hidden="1">
      <c r="A709" s="16">
        <v>699</v>
      </c>
      <c r="B709" s="38"/>
      <c r="C709" s="39">
        <v>7500</v>
      </c>
      <c r="D709" s="39"/>
      <c r="E709" s="39"/>
      <c r="F709" s="26" t="s">
        <v>312</v>
      </c>
      <c r="G709" s="12">
        <v>7500</v>
      </c>
      <c r="H709" s="11" t="s">
        <v>1257</v>
      </c>
      <c r="I709" s="41" t="s">
        <v>1258</v>
      </c>
    </row>
    <row r="710" spans="1:9" ht="24" hidden="1">
      <c r="A710" s="16">
        <v>700</v>
      </c>
      <c r="B710" s="42"/>
      <c r="C710" s="43"/>
      <c r="D710" s="43">
        <v>7510</v>
      </c>
      <c r="E710" s="43"/>
      <c r="F710" s="44" t="s">
        <v>313</v>
      </c>
      <c r="G710" s="11">
        <v>7510</v>
      </c>
      <c r="H710" s="11" t="s">
        <v>1259</v>
      </c>
      <c r="I710" s="45" t="s">
        <v>1260</v>
      </c>
    </row>
    <row r="711" spans="1:9" ht="24" hidden="1">
      <c r="A711" s="16">
        <v>701</v>
      </c>
      <c r="B711" s="42"/>
      <c r="C711" s="43"/>
      <c r="D711" s="43">
        <v>7520</v>
      </c>
      <c r="E711" s="43"/>
      <c r="F711" s="44" t="s">
        <v>314</v>
      </c>
      <c r="G711" s="11">
        <v>7520</v>
      </c>
      <c r="H711" s="11" t="s">
        <v>1261</v>
      </c>
      <c r="I711" s="45" t="s">
        <v>1262</v>
      </c>
    </row>
    <row r="712" spans="1:9" ht="24" hidden="1">
      <c r="A712" s="16">
        <v>702</v>
      </c>
      <c r="B712" s="42"/>
      <c r="C712" s="43"/>
      <c r="D712" s="43">
        <v>7530</v>
      </c>
      <c r="E712" s="43"/>
      <c r="F712" s="44" t="s">
        <v>315</v>
      </c>
      <c r="G712" s="11">
        <v>7530</v>
      </c>
      <c r="H712" s="11" t="s">
        <v>1263</v>
      </c>
      <c r="I712" s="45" t="s">
        <v>1264</v>
      </c>
    </row>
    <row r="713" spans="1:9" ht="24" hidden="1">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hidden="1">
      <c r="A715" s="16">
        <v>705</v>
      </c>
      <c r="B715" s="42"/>
      <c r="C715" s="43"/>
      <c r="D715" s="43">
        <v>7550</v>
      </c>
      <c r="E715" s="43"/>
      <c r="F715" s="44" t="s">
        <v>317</v>
      </c>
      <c r="G715" s="11">
        <v>7550</v>
      </c>
      <c r="H715" s="11" t="s">
        <v>1267</v>
      </c>
      <c r="I715" s="45" t="s">
        <v>1268</v>
      </c>
    </row>
    <row r="716" spans="1:9" ht="24" hidden="1">
      <c r="A716" s="16">
        <v>706</v>
      </c>
      <c r="B716" s="42"/>
      <c r="C716" s="43"/>
      <c r="D716" s="43">
        <v>7560</v>
      </c>
      <c r="E716" s="43"/>
      <c r="F716" s="44" t="s">
        <v>318</v>
      </c>
      <c r="G716" s="11">
        <v>7560</v>
      </c>
      <c r="H716" s="11" t="s">
        <v>1269</v>
      </c>
      <c r="I716" s="45" t="s">
        <v>1270</v>
      </c>
    </row>
    <row r="717" spans="1:9" ht="15" hidden="1">
      <c r="A717" s="16">
        <v>707</v>
      </c>
      <c r="B717" s="42"/>
      <c r="C717" s="43"/>
      <c r="D717" s="43">
        <v>7570</v>
      </c>
      <c r="E717" s="43"/>
      <c r="F717" s="44" t="s">
        <v>319</v>
      </c>
      <c r="G717" s="11">
        <v>7570</v>
      </c>
      <c r="H717" s="11" t="s">
        <v>1271</v>
      </c>
      <c r="I717" s="45" t="s">
        <v>1272</v>
      </c>
    </row>
    <row r="718" spans="1:9" ht="15" hidden="1">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hidden="1">
      <c r="A720" s="16">
        <v>710</v>
      </c>
      <c r="B720" s="42"/>
      <c r="C720" s="43"/>
      <c r="D720" s="43">
        <v>7590</v>
      </c>
      <c r="E720" s="43"/>
      <c r="F720" s="44" t="s">
        <v>322</v>
      </c>
      <c r="G720" s="11">
        <v>7590</v>
      </c>
      <c r="H720" s="11" t="s">
        <v>1275</v>
      </c>
      <c r="I720" s="45" t="s">
        <v>1276</v>
      </c>
    </row>
    <row r="721" spans="1:9" ht="36" hidden="1">
      <c r="A721" s="16">
        <v>711</v>
      </c>
      <c r="B721" s="38"/>
      <c r="C721" s="39">
        <v>7600</v>
      </c>
      <c r="D721" s="39"/>
      <c r="E721" s="39"/>
      <c r="F721" s="26" t="s">
        <v>323</v>
      </c>
      <c r="G721" s="12">
        <v>7600</v>
      </c>
      <c r="H721" s="11" t="s">
        <v>1277</v>
      </c>
      <c r="I721" s="41" t="s">
        <v>1278</v>
      </c>
    </row>
    <row r="722" spans="1:9" ht="15" hidden="1">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hidden="1">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hidden="1">
      <c r="A726" s="16">
        <v>716</v>
      </c>
      <c r="B726" s="38"/>
      <c r="C726" s="39">
        <v>7900</v>
      </c>
      <c r="D726" s="39"/>
      <c r="E726" s="39"/>
      <c r="F726" s="26" t="s">
        <v>328</v>
      </c>
      <c r="G726" s="12">
        <v>7900</v>
      </c>
      <c r="H726" s="11" t="s">
        <v>1283</v>
      </c>
      <c r="I726" s="41" t="s">
        <v>1284</v>
      </c>
    </row>
    <row r="727" spans="1:9" ht="48" hidden="1">
      <c r="A727" s="16">
        <v>717</v>
      </c>
      <c r="B727" s="42"/>
      <c r="C727" s="43"/>
      <c r="D727" s="43">
        <v>7910</v>
      </c>
      <c r="E727" s="43"/>
      <c r="F727" s="44" t="s">
        <v>329</v>
      </c>
      <c r="G727" s="11">
        <v>7910</v>
      </c>
      <c r="H727" s="11" t="s">
        <v>1285</v>
      </c>
      <c r="I727" s="45" t="s">
        <v>1286</v>
      </c>
    </row>
    <row r="728" spans="1:9" ht="48" hidden="1">
      <c r="A728" s="16">
        <v>718</v>
      </c>
      <c r="B728" s="42"/>
      <c r="C728" s="43"/>
      <c r="D728" s="43">
        <v>7920</v>
      </c>
      <c r="E728" s="43"/>
      <c r="F728" s="44" t="s">
        <v>330</v>
      </c>
      <c r="G728" s="11">
        <v>7920</v>
      </c>
      <c r="H728" s="11" t="s">
        <v>1287</v>
      </c>
      <c r="I728" s="45" t="s">
        <v>1288</v>
      </c>
    </row>
    <row r="729" spans="1:9" ht="48" hidden="1">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12.75" customHeight="1">
      <c r="A733" s="16">
        <v>723</v>
      </c>
      <c r="B733" s="36">
        <v>8000</v>
      </c>
      <c r="C733" s="37"/>
      <c r="D733" s="37"/>
      <c r="E733" s="36"/>
      <c r="F733" s="25" t="s">
        <v>335</v>
      </c>
      <c r="G733" s="12">
        <v>8000</v>
      </c>
      <c r="H733" s="11" t="s">
        <v>1291</v>
      </c>
      <c r="I733" s="40" t="s">
        <v>1344</v>
      </c>
    </row>
    <row r="734" spans="1:9" ht="36" hidden="1">
      <c r="A734" s="16">
        <v>724</v>
      </c>
      <c r="B734" s="38"/>
      <c r="C734" s="39">
        <v>8100</v>
      </c>
      <c r="D734" s="39"/>
      <c r="E734" s="39"/>
      <c r="F734" s="26" t="s">
        <v>336</v>
      </c>
      <c r="G734" s="12">
        <v>8100</v>
      </c>
      <c r="H734" s="11" t="s">
        <v>1345</v>
      </c>
      <c r="I734" s="41" t="s">
        <v>1346</v>
      </c>
    </row>
    <row r="735" spans="1:9" ht="36" hidden="1">
      <c r="A735" s="16">
        <v>725</v>
      </c>
      <c r="B735" s="42"/>
      <c r="C735" s="43"/>
      <c r="D735" s="43">
        <v>8110</v>
      </c>
      <c r="E735" s="43"/>
      <c r="F735" s="44" t="s">
        <v>337</v>
      </c>
      <c r="G735" s="11">
        <v>8110</v>
      </c>
      <c r="H735" s="11" t="s">
        <v>1347</v>
      </c>
      <c r="I735" s="45" t="s">
        <v>1348</v>
      </c>
    </row>
    <row r="736" spans="1:9" ht="24" hidden="1">
      <c r="A736" s="16">
        <v>726</v>
      </c>
      <c r="B736" s="42"/>
      <c r="C736" s="43"/>
      <c r="D736" s="43">
        <v>8120</v>
      </c>
      <c r="E736" s="43"/>
      <c r="F736" s="44" t="s">
        <v>338</v>
      </c>
      <c r="G736" s="11">
        <v>8120</v>
      </c>
      <c r="H736" s="11" t="s">
        <v>1349</v>
      </c>
      <c r="I736" s="45" t="s">
        <v>1350</v>
      </c>
    </row>
    <row r="737" spans="1:9" ht="24" hidden="1">
      <c r="A737" s="16">
        <v>727</v>
      </c>
      <c r="B737" s="42"/>
      <c r="C737" s="43"/>
      <c r="D737" s="43">
        <v>8130</v>
      </c>
      <c r="E737" s="43"/>
      <c r="F737" s="44" t="s">
        <v>339</v>
      </c>
      <c r="G737" s="11">
        <v>8130</v>
      </c>
      <c r="H737" s="11" t="s">
        <v>1351</v>
      </c>
      <c r="I737" s="45" t="s">
        <v>1352</v>
      </c>
    </row>
    <row r="738" spans="1:9" ht="72" hidden="1">
      <c r="A738" s="16">
        <v>728</v>
      </c>
      <c r="B738" s="42"/>
      <c r="C738" s="43"/>
      <c r="D738" s="43">
        <v>8140</v>
      </c>
      <c r="E738" s="43"/>
      <c r="F738" s="44" t="s">
        <v>340</v>
      </c>
      <c r="G738" s="11">
        <v>8140</v>
      </c>
      <c r="H738" s="11" t="s">
        <v>1353</v>
      </c>
      <c r="I738" s="45" t="s">
        <v>1354</v>
      </c>
    </row>
    <row r="739" spans="1:9" ht="72" hidden="1">
      <c r="A739" s="16">
        <v>729</v>
      </c>
      <c r="B739" s="42"/>
      <c r="C739" s="43"/>
      <c r="D739" s="43">
        <v>8150</v>
      </c>
      <c r="E739" s="43"/>
      <c r="F739" s="44" t="s">
        <v>341</v>
      </c>
      <c r="G739" s="11">
        <v>8150</v>
      </c>
      <c r="H739" s="11" t="s">
        <v>1355</v>
      </c>
      <c r="I739" s="45" t="s">
        <v>1356</v>
      </c>
    </row>
    <row r="740" spans="1:9" ht="24" hidden="1">
      <c r="A740" s="16">
        <v>730</v>
      </c>
      <c r="B740" s="42"/>
      <c r="C740" s="43"/>
      <c r="D740" s="43">
        <v>8160</v>
      </c>
      <c r="E740" s="43"/>
      <c r="F740" s="44" t="s">
        <v>342</v>
      </c>
      <c r="G740" s="11">
        <v>8160</v>
      </c>
      <c r="H740" s="11" t="s">
        <v>1357</v>
      </c>
      <c r="I740" s="45" t="s">
        <v>1358</v>
      </c>
    </row>
    <row r="741" spans="1:9" ht="24" hidden="1">
      <c r="A741" s="16">
        <v>731</v>
      </c>
      <c r="B741" s="38"/>
      <c r="C741" s="39">
        <v>8300</v>
      </c>
      <c r="D741" s="39"/>
      <c r="E741" s="39"/>
      <c r="F741" s="26" t="s">
        <v>343</v>
      </c>
      <c r="G741" s="12">
        <v>8300</v>
      </c>
      <c r="H741" s="11" t="s">
        <v>1359</v>
      </c>
      <c r="I741" s="41" t="s">
        <v>1360</v>
      </c>
    </row>
    <row r="742" spans="1:9" ht="48" hidden="1">
      <c r="A742" s="16">
        <v>732</v>
      </c>
      <c r="B742" s="42"/>
      <c r="C742" s="43"/>
      <c r="D742" s="43">
        <v>8310</v>
      </c>
      <c r="E742" s="43"/>
      <c r="F742" s="44" t="s">
        <v>344</v>
      </c>
      <c r="G742" s="11">
        <v>8310</v>
      </c>
      <c r="H742" s="11" t="s">
        <v>1361</v>
      </c>
      <c r="I742" s="45" t="s">
        <v>1362</v>
      </c>
    </row>
    <row r="743" spans="1:9" ht="48" hidden="1">
      <c r="A743" s="16">
        <v>733</v>
      </c>
      <c r="B743" s="42"/>
      <c r="C743" s="43"/>
      <c r="D743" s="43">
        <v>8320</v>
      </c>
      <c r="E743" s="43"/>
      <c r="F743" s="44" t="s">
        <v>345</v>
      </c>
      <c r="G743" s="11">
        <v>8320</v>
      </c>
      <c r="H743" s="11" t="s">
        <v>1363</v>
      </c>
      <c r="I743" s="45" t="s">
        <v>1364</v>
      </c>
    </row>
    <row r="744" spans="1:9" ht="48" hidden="1">
      <c r="A744" s="16">
        <v>734</v>
      </c>
      <c r="B744" s="42"/>
      <c r="C744" s="43"/>
      <c r="D744" s="43">
        <v>8330</v>
      </c>
      <c r="E744" s="43"/>
      <c r="F744" s="44" t="s">
        <v>346</v>
      </c>
      <c r="G744" s="11">
        <v>8330</v>
      </c>
      <c r="H744" s="11" t="s">
        <v>1365</v>
      </c>
      <c r="I744" s="45" t="s">
        <v>1366</v>
      </c>
    </row>
    <row r="745" spans="1:9" ht="36" hidden="1">
      <c r="A745" s="16">
        <v>735</v>
      </c>
      <c r="B745" s="42"/>
      <c r="C745" s="43"/>
      <c r="D745" s="43">
        <v>8340</v>
      </c>
      <c r="E745" s="43"/>
      <c r="F745" s="44" t="s">
        <v>347</v>
      </c>
      <c r="G745" s="11">
        <v>8340</v>
      </c>
      <c r="H745" s="11" t="s">
        <v>1367</v>
      </c>
      <c r="I745" s="45" t="s">
        <v>1368</v>
      </c>
    </row>
    <row r="746" spans="1:9" ht="24" hidden="1">
      <c r="A746" s="16">
        <v>736</v>
      </c>
      <c r="B746" s="42"/>
      <c r="C746" s="43"/>
      <c r="D746" s="43">
        <v>8350</v>
      </c>
      <c r="E746" s="43"/>
      <c r="F746" s="44" t="s">
        <v>348</v>
      </c>
      <c r="G746" s="11">
        <v>8350</v>
      </c>
      <c r="H746" s="11" t="s">
        <v>1369</v>
      </c>
      <c r="I746" s="45" t="s">
        <v>1370</v>
      </c>
    </row>
    <row r="747" spans="1:9" ht="15" hidden="1">
      <c r="A747" s="16">
        <v>737</v>
      </c>
      <c r="B747" s="38"/>
      <c r="C747" s="39">
        <v>8500</v>
      </c>
      <c r="D747" s="39"/>
      <c r="E747" s="39"/>
      <c r="F747" s="26" t="s">
        <v>349</v>
      </c>
      <c r="G747" s="12">
        <v>8500</v>
      </c>
      <c r="H747" s="11" t="s">
        <v>1371</v>
      </c>
      <c r="I747" s="41" t="s">
        <v>1372</v>
      </c>
    </row>
    <row r="748" spans="1:9" ht="24" hidden="1">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hidden="1">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hidden="1">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12.75" customHeight="1">
      <c r="A754" s="16">
        <v>744</v>
      </c>
      <c r="B754" s="36">
        <v>9000</v>
      </c>
      <c r="C754" s="37"/>
      <c r="D754" s="37"/>
      <c r="E754" s="36"/>
      <c r="F754" s="25" t="s">
        <v>353</v>
      </c>
      <c r="G754" s="12">
        <v>9000</v>
      </c>
      <c r="H754" s="11" t="s">
        <v>1379</v>
      </c>
      <c r="I754" s="40" t="s">
        <v>1380</v>
      </c>
    </row>
    <row r="755" spans="1:9" ht="36" hidden="1">
      <c r="A755" s="16">
        <v>745</v>
      </c>
      <c r="B755" s="38"/>
      <c r="C755" s="39">
        <v>9100</v>
      </c>
      <c r="D755" s="39"/>
      <c r="E755" s="39"/>
      <c r="F755" s="26" t="s">
        <v>354</v>
      </c>
      <c r="G755" s="12">
        <v>9100</v>
      </c>
      <c r="H755" s="11" t="s">
        <v>1381</v>
      </c>
      <c r="I755" s="41" t="s">
        <v>1382</v>
      </c>
    </row>
    <row r="756" spans="1:9" ht="24" hidden="1">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hidden="1">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hidden="1">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hidden="1">
      <c r="A763" s="16">
        <v>753</v>
      </c>
      <c r="B763" s="42"/>
      <c r="C763" s="43"/>
      <c r="D763" s="43">
        <v>9140</v>
      </c>
      <c r="E763" s="43"/>
      <c r="F763" s="44" t="s">
        <v>359</v>
      </c>
      <c r="G763" s="11">
        <v>9140</v>
      </c>
      <c r="H763" s="11" t="s">
        <v>1389</v>
      </c>
      <c r="I763" s="45" t="s">
        <v>1390</v>
      </c>
    </row>
    <row r="764" spans="1:9" ht="24" hidden="1">
      <c r="A764" s="16">
        <v>754</v>
      </c>
      <c r="B764" s="42"/>
      <c r="C764" s="43"/>
      <c r="D764" s="43">
        <v>9150</v>
      </c>
      <c r="E764" s="43"/>
      <c r="F764" s="44" t="s">
        <v>360</v>
      </c>
      <c r="G764" s="11">
        <v>9150</v>
      </c>
      <c r="H764" s="11" t="s">
        <v>1391</v>
      </c>
      <c r="I764" s="45" t="s">
        <v>1392</v>
      </c>
    </row>
    <row r="765" spans="1:9" ht="24" hidden="1">
      <c r="A765" s="16">
        <v>755</v>
      </c>
      <c r="B765" s="42"/>
      <c r="C765" s="43"/>
      <c r="D765" s="43">
        <v>9160</v>
      </c>
      <c r="E765" s="43"/>
      <c r="F765" s="44" t="s">
        <v>361</v>
      </c>
      <c r="G765" s="11">
        <v>9160</v>
      </c>
      <c r="H765" s="11" t="s">
        <v>1393</v>
      </c>
      <c r="I765" s="45" t="s">
        <v>1394</v>
      </c>
    </row>
    <row r="766" spans="1:9" ht="24" hidden="1">
      <c r="A766" s="16">
        <v>756</v>
      </c>
      <c r="B766" s="42"/>
      <c r="C766" s="43"/>
      <c r="D766" s="43">
        <v>9170</v>
      </c>
      <c r="E766" s="43"/>
      <c r="F766" s="44" t="s">
        <v>362</v>
      </c>
      <c r="G766" s="11">
        <v>9170</v>
      </c>
      <c r="H766" s="11" t="s">
        <v>1395</v>
      </c>
      <c r="I766" s="45" t="s">
        <v>1396</v>
      </c>
    </row>
    <row r="767" spans="1:9" ht="24" hidden="1">
      <c r="A767" s="16">
        <v>757</v>
      </c>
      <c r="B767" s="42"/>
      <c r="C767" s="43"/>
      <c r="D767" s="43">
        <v>9180</v>
      </c>
      <c r="E767" s="43"/>
      <c r="F767" s="44" t="s">
        <v>363</v>
      </c>
      <c r="G767" s="11">
        <v>9180</v>
      </c>
      <c r="H767" s="11" t="s">
        <v>1397</v>
      </c>
      <c r="I767" s="45" t="s">
        <v>1398</v>
      </c>
    </row>
    <row r="768" spans="1:9" ht="36" hidden="1">
      <c r="A768" s="16">
        <v>758</v>
      </c>
      <c r="B768" s="38"/>
      <c r="C768" s="39">
        <v>9200</v>
      </c>
      <c r="D768" s="39"/>
      <c r="E768" s="39"/>
      <c r="F768" s="26" t="s">
        <v>364</v>
      </c>
      <c r="G768" s="12">
        <v>9200</v>
      </c>
      <c r="H768" s="11" t="s">
        <v>1399</v>
      </c>
      <c r="I768" s="41" t="s">
        <v>1400</v>
      </c>
    </row>
    <row r="769" spans="1:9" ht="24" hidden="1">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hidden="1">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15" hidden="1">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15" hidden="1">
      <c r="A776" s="16">
        <v>766</v>
      </c>
      <c r="B776" s="42"/>
      <c r="C776" s="43"/>
      <c r="D776" s="43">
        <v>9240</v>
      </c>
      <c r="E776" s="43"/>
      <c r="F776" s="44" t="s">
        <v>370</v>
      </c>
      <c r="G776" s="11">
        <v>9240</v>
      </c>
      <c r="H776" s="11" t="s">
        <v>1407</v>
      </c>
      <c r="I776" s="45" t="s">
        <v>1408</v>
      </c>
    </row>
    <row r="777" spans="1:9" ht="24" hidden="1">
      <c r="A777" s="16">
        <v>767</v>
      </c>
      <c r="B777" s="42"/>
      <c r="C777" s="43"/>
      <c r="D777" s="43">
        <v>9250</v>
      </c>
      <c r="E777" s="43"/>
      <c r="F777" s="44" t="s">
        <v>371</v>
      </c>
      <c r="G777" s="11">
        <v>9250</v>
      </c>
      <c r="H777" s="11" t="s">
        <v>1409</v>
      </c>
      <c r="I777" s="45" t="s">
        <v>1410</v>
      </c>
    </row>
    <row r="778" spans="1:9" ht="24" hidden="1">
      <c r="A778" s="16">
        <v>768</v>
      </c>
      <c r="B778" s="42"/>
      <c r="C778" s="43"/>
      <c r="D778" s="43">
        <v>9260</v>
      </c>
      <c r="E778" s="43"/>
      <c r="F778" s="44" t="s">
        <v>372</v>
      </c>
      <c r="G778" s="11">
        <v>9260</v>
      </c>
      <c r="H778" s="11" t="s">
        <v>1411</v>
      </c>
      <c r="I778" s="45" t="s">
        <v>1412</v>
      </c>
    </row>
    <row r="779" spans="1:9" ht="24" hidden="1">
      <c r="A779" s="16">
        <v>769</v>
      </c>
      <c r="B779" s="42"/>
      <c r="C779" s="43"/>
      <c r="D779" s="43">
        <v>9270</v>
      </c>
      <c r="E779" s="43"/>
      <c r="F779" s="44" t="s">
        <v>373</v>
      </c>
      <c r="G779" s="11">
        <v>9270</v>
      </c>
      <c r="H779" s="11" t="s">
        <v>1413</v>
      </c>
      <c r="I779" s="45" t="s">
        <v>1414</v>
      </c>
    </row>
    <row r="780" spans="1:9" ht="24" hidden="1">
      <c r="A780" s="16">
        <v>770</v>
      </c>
      <c r="B780" s="42"/>
      <c r="C780" s="43"/>
      <c r="D780" s="43">
        <v>9280</v>
      </c>
      <c r="E780" s="43"/>
      <c r="F780" s="44" t="s">
        <v>374</v>
      </c>
      <c r="G780" s="11">
        <v>9280</v>
      </c>
      <c r="H780" s="11" t="s">
        <v>1415</v>
      </c>
      <c r="I780" s="45" t="s">
        <v>1416</v>
      </c>
    </row>
    <row r="781" spans="1:9" ht="36" hidden="1">
      <c r="A781" s="16">
        <v>771</v>
      </c>
      <c r="B781" s="38"/>
      <c r="C781" s="39">
        <v>9300</v>
      </c>
      <c r="D781" s="39"/>
      <c r="E781" s="39"/>
      <c r="F781" s="26" t="s">
        <v>375</v>
      </c>
      <c r="G781" s="12">
        <v>9300</v>
      </c>
      <c r="H781" s="11" t="s">
        <v>1417</v>
      </c>
      <c r="I781" s="41" t="s">
        <v>1418</v>
      </c>
    </row>
    <row r="782" spans="1:9" ht="15" hidden="1">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hidden="1">
      <c r="A785" s="16">
        <v>775</v>
      </c>
      <c r="B785" s="42"/>
      <c r="C785" s="43"/>
      <c r="D785" s="43">
        <v>9320</v>
      </c>
      <c r="E785" s="43"/>
      <c r="F785" s="44" t="s">
        <v>379</v>
      </c>
      <c r="G785" s="11">
        <v>9320</v>
      </c>
      <c r="H785" s="11" t="s">
        <v>1421</v>
      </c>
      <c r="I785" s="45" t="s">
        <v>1422</v>
      </c>
    </row>
    <row r="786" spans="1:9" ht="36" hidden="1">
      <c r="A786" s="16">
        <v>776</v>
      </c>
      <c r="B786" s="38"/>
      <c r="C786" s="39">
        <v>9400</v>
      </c>
      <c r="D786" s="39"/>
      <c r="E786" s="39"/>
      <c r="F786" s="26" t="s">
        <v>380</v>
      </c>
      <c r="G786" s="12">
        <v>9400</v>
      </c>
      <c r="H786" s="11" t="s">
        <v>1423</v>
      </c>
      <c r="I786" s="41" t="s">
        <v>1424</v>
      </c>
    </row>
    <row r="787" spans="1:9" ht="60" hidden="1">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hidden="1">
      <c r="A790" s="16">
        <v>780</v>
      </c>
      <c r="B790" s="42"/>
      <c r="C790" s="43"/>
      <c r="D790" s="43">
        <v>9420</v>
      </c>
      <c r="E790" s="43"/>
      <c r="F790" s="44" t="s">
        <v>384</v>
      </c>
      <c r="G790" s="11">
        <v>9420</v>
      </c>
      <c r="H790" s="11" t="s">
        <v>1427</v>
      </c>
      <c r="I790" s="45" t="s">
        <v>1428</v>
      </c>
    </row>
    <row r="791" spans="1:9" ht="36" hidden="1">
      <c r="A791" s="16">
        <v>781</v>
      </c>
      <c r="B791" s="38"/>
      <c r="C791" s="39">
        <v>9500</v>
      </c>
      <c r="D791" s="39"/>
      <c r="E791" s="39"/>
      <c r="F791" s="26" t="s">
        <v>385</v>
      </c>
      <c r="G791" s="12">
        <v>9500</v>
      </c>
      <c r="H791" s="11" t="s">
        <v>1429</v>
      </c>
      <c r="I791" s="41" t="s">
        <v>1430</v>
      </c>
    </row>
    <row r="792" spans="1:9" ht="48" hidden="1">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hidden="1">
      <c r="A795" s="16">
        <v>785</v>
      </c>
      <c r="B795" s="42"/>
      <c r="C795" s="43"/>
      <c r="D795" s="43">
        <v>9520</v>
      </c>
      <c r="E795" s="43"/>
      <c r="F795" s="44" t="s">
        <v>388</v>
      </c>
      <c r="G795" s="11">
        <v>9520</v>
      </c>
      <c r="H795" s="11" t="s">
        <v>1433</v>
      </c>
      <c r="I795" s="45" t="s">
        <v>1434</v>
      </c>
    </row>
    <row r="796" spans="1:9" ht="24" hidden="1">
      <c r="A796" s="16">
        <v>786</v>
      </c>
      <c r="B796" s="38"/>
      <c r="C796" s="39">
        <v>9600</v>
      </c>
      <c r="D796" s="39"/>
      <c r="E796" s="39"/>
      <c r="F796" s="26" t="s">
        <v>389</v>
      </c>
      <c r="G796" s="12">
        <v>9600</v>
      </c>
      <c r="H796" s="11" t="s">
        <v>1435</v>
      </c>
      <c r="I796" s="41" t="s">
        <v>1436</v>
      </c>
    </row>
    <row r="797" spans="1:9" ht="24" hidden="1">
      <c r="A797" s="16">
        <v>787</v>
      </c>
      <c r="B797" s="42"/>
      <c r="C797" s="43"/>
      <c r="D797" s="43">
        <v>9610</v>
      </c>
      <c r="E797" s="43"/>
      <c r="F797" s="44" t="s">
        <v>390</v>
      </c>
      <c r="G797" s="11">
        <v>9610</v>
      </c>
      <c r="H797" s="11" t="s">
        <v>1437</v>
      </c>
      <c r="I797" s="45" t="s">
        <v>1438</v>
      </c>
    </row>
    <row r="798" spans="1:9" ht="15" hidden="1">
      <c r="A798" s="16">
        <v>788</v>
      </c>
      <c r="B798" s="42"/>
      <c r="C798" s="43"/>
      <c r="D798" s="43">
        <v>9620</v>
      </c>
      <c r="E798" s="43"/>
      <c r="F798" s="44" t="s">
        <v>391</v>
      </c>
      <c r="G798" s="11">
        <v>9620</v>
      </c>
      <c r="H798" s="11" t="s">
        <v>1439</v>
      </c>
      <c r="I798" s="45" t="s">
        <v>1440</v>
      </c>
    </row>
    <row r="799" spans="1:9" ht="48" hidden="1">
      <c r="A799" s="16">
        <v>789</v>
      </c>
      <c r="B799" s="38"/>
      <c r="C799" s="39">
        <v>9900</v>
      </c>
      <c r="D799" s="39"/>
      <c r="E799" s="39"/>
      <c r="F799" s="26" t="s">
        <v>392</v>
      </c>
      <c r="G799" s="12">
        <v>9900</v>
      </c>
      <c r="H799" s="11" t="s">
        <v>1441</v>
      </c>
      <c r="I799" s="41" t="s">
        <v>1442</v>
      </c>
    </row>
    <row r="800" spans="1:9" ht="48" hidden="1">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3"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411" t="s">
        <v>507</v>
      </c>
      <c r="B1" s="412"/>
      <c r="C1" s="412"/>
      <c r="D1" s="412"/>
      <c r="E1" s="412"/>
      <c r="F1" s="412"/>
      <c r="G1" s="412"/>
      <c r="H1" s="412"/>
      <c r="I1" s="412"/>
      <c r="J1" s="412"/>
      <c r="K1" s="413"/>
      <c r="M1" s="411" t="s">
        <v>1463</v>
      </c>
      <c r="N1" s="412"/>
      <c r="O1" s="412"/>
      <c r="P1" s="412"/>
      <c r="Q1" s="412"/>
      <c r="R1" s="412"/>
      <c r="S1" s="412"/>
      <c r="T1" s="412"/>
      <c r="U1" s="412"/>
      <c r="V1" s="412"/>
      <c r="W1" s="412"/>
      <c r="X1" s="412"/>
      <c r="Y1" s="412"/>
      <c r="Z1" s="412"/>
      <c r="AA1" s="412"/>
      <c r="AB1" s="413"/>
    </row>
    <row r="2" spans="1:28" ht="15.75" customHeight="1" thickBot="1">
      <c r="A2" s="414" t="s">
        <v>476</v>
      </c>
      <c r="B2" s="414" t="s">
        <v>476</v>
      </c>
      <c r="C2" s="414" t="s">
        <v>480</v>
      </c>
      <c r="D2" s="414" t="s">
        <v>2131</v>
      </c>
      <c r="E2" s="54" t="s">
        <v>1469</v>
      </c>
      <c r="F2" s="76" t="s">
        <v>2126</v>
      </c>
      <c r="G2" s="414" t="s">
        <v>509</v>
      </c>
      <c r="H2" s="414" t="s">
        <v>488</v>
      </c>
      <c r="I2" s="419" t="s">
        <v>510</v>
      </c>
      <c r="J2" s="420"/>
      <c r="K2" s="414" t="s">
        <v>511</v>
      </c>
      <c r="M2" s="414" t="s">
        <v>476</v>
      </c>
      <c r="N2" s="414" t="s">
        <v>476</v>
      </c>
      <c r="O2" s="414" t="s">
        <v>480</v>
      </c>
      <c r="P2" s="414" t="s">
        <v>2131</v>
      </c>
      <c r="Q2" s="76" t="s">
        <v>1469</v>
      </c>
      <c r="R2" s="76" t="s">
        <v>2126</v>
      </c>
      <c r="S2" s="414" t="s">
        <v>509</v>
      </c>
      <c r="T2" s="414" t="s">
        <v>488</v>
      </c>
      <c r="U2" s="416" t="s">
        <v>2132</v>
      </c>
      <c r="V2" s="417"/>
      <c r="W2" s="417"/>
      <c r="X2" s="418"/>
      <c r="Y2" s="419" t="s">
        <v>2133</v>
      </c>
      <c r="Z2" s="420"/>
      <c r="AA2" s="7" t="s">
        <v>2134</v>
      </c>
      <c r="AB2" s="414" t="s">
        <v>516</v>
      </c>
    </row>
    <row r="3" spans="1:28" ht="15.75" thickBot="1">
      <c r="A3" s="415"/>
      <c r="B3" s="415"/>
      <c r="C3" s="415"/>
      <c r="D3" s="415"/>
      <c r="E3" s="55"/>
      <c r="F3" s="77"/>
      <c r="G3" s="415"/>
      <c r="H3" s="415"/>
      <c r="I3" s="4" t="s">
        <v>512</v>
      </c>
      <c r="J3" s="5" t="s">
        <v>513</v>
      </c>
      <c r="K3" s="415"/>
      <c r="M3" s="415"/>
      <c r="N3" s="415"/>
      <c r="O3" s="415"/>
      <c r="P3" s="415"/>
      <c r="Q3" s="77"/>
      <c r="R3" s="77"/>
      <c r="S3" s="415"/>
      <c r="T3" s="415"/>
      <c r="U3" s="8">
        <v>1000</v>
      </c>
      <c r="V3" s="8">
        <v>2000</v>
      </c>
      <c r="W3" s="8">
        <v>3000</v>
      </c>
      <c r="X3" s="8">
        <v>4000</v>
      </c>
      <c r="Y3" s="8">
        <v>5000</v>
      </c>
      <c r="Z3" s="8">
        <v>6000</v>
      </c>
      <c r="AA3" s="8">
        <v>9000</v>
      </c>
      <c r="AB3" s="415"/>
    </row>
    <row r="4" spans="1:28" s="64" customFormat="1">
      <c r="A4" s="61">
        <v>1</v>
      </c>
      <c r="B4" s="62"/>
      <c r="C4" s="62"/>
      <c r="D4" s="62"/>
      <c r="E4" s="62"/>
      <c r="F4" s="62"/>
      <c r="G4" s="62"/>
      <c r="H4" s="63" t="s">
        <v>462</v>
      </c>
      <c r="I4" s="62"/>
      <c r="J4" s="62"/>
      <c r="K4" s="62"/>
      <c r="M4" s="137">
        <v>1</v>
      </c>
      <c r="N4" s="138"/>
      <c r="O4" s="138"/>
      <c r="P4" s="138"/>
      <c r="Q4" s="138"/>
      <c r="R4" s="138"/>
      <c r="S4" s="138"/>
      <c r="T4" s="139" t="s">
        <v>462</v>
      </c>
      <c r="U4" s="138"/>
      <c r="V4" s="138"/>
      <c r="W4" s="138"/>
      <c r="X4" s="138"/>
      <c r="Y4" s="138"/>
      <c r="Z4" s="138"/>
      <c r="AA4" s="138"/>
      <c r="AB4" s="138"/>
    </row>
    <row r="5" spans="1:28" s="64" customFormat="1" ht="25.5">
      <c r="A5" s="61"/>
      <c r="B5" s="62">
        <v>5</v>
      </c>
      <c r="C5" s="62"/>
      <c r="D5" s="62"/>
      <c r="E5" s="62"/>
      <c r="F5" s="62"/>
      <c r="G5" s="62"/>
      <c r="H5" s="63" t="s">
        <v>2153</v>
      </c>
      <c r="I5" s="62"/>
      <c r="J5" s="62"/>
      <c r="K5" s="62"/>
      <c r="M5" s="61"/>
      <c r="N5" s="62">
        <v>5</v>
      </c>
      <c r="O5" s="62"/>
      <c r="P5" s="62"/>
      <c r="Q5" s="62"/>
      <c r="R5" s="62"/>
      <c r="S5" s="62"/>
      <c r="T5" s="63" t="s">
        <v>2153</v>
      </c>
      <c r="U5" s="62"/>
      <c r="V5" s="62"/>
      <c r="W5" s="62"/>
      <c r="X5" s="62"/>
      <c r="Y5" s="62"/>
      <c r="Z5" s="62"/>
      <c r="AA5" s="62"/>
      <c r="AB5" s="62"/>
    </row>
    <row r="6" spans="1:28" s="64" customFormat="1">
      <c r="A6" s="61"/>
      <c r="B6" s="62"/>
      <c r="C6" s="62">
        <v>2</v>
      </c>
      <c r="D6" s="62"/>
      <c r="E6" s="62"/>
      <c r="F6" s="62"/>
      <c r="G6" s="62"/>
      <c r="H6" s="63" t="s">
        <v>1582</v>
      </c>
      <c r="I6" s="62"/>
      <c r="J6" s="62"/>
      <c r="K6" s="62"/>
      <c r="M6" s="61"/>
      <c r="N6" s="62"/>
      <c r="O6" s="62">
        <v>2</v>
      </c>
      <c r="P6" s="62"/>
      <c r="Q6" s="62"/>
      <c r="R6" s="62"/>
      <c r="S6" s="62"/>
      <c r="T6" s="63" t="s">
        <v>1582</v>
      </c>
      <c r="U6" s="62"/>
      <c r="V6" s="62"/>
      <c r="W6" s="62"/>
      <c r="X6" s="62"/>
      <c r="Y6" s="62"/>
      <c r="Z6" s="62"/>
      <c r="AA6" s="62"/>
      <c r="AB6" s="62"/>
    </row>
    <row r="7" spans="1:28" s="64" customFormat="1">
      <c r="A7" s="61"/>
      <c r="B7" s="62"/>
      <c r="C7" s="62"/>
      <c r="D7" s="62">
        <v>999</v>
      </c>
      <c r="E7" s="62"/>
      <c r="F7" s="62"/>
      <c r="G7" s="62"/>
      <c r="H7" s="63" t="s">
        <v>2138</v>
      </c>
      <c r="I7" s="62"/>
      <c r="J7" s="62"/>
      <c r="K7" s="62"/>
      <c r="M7" s="61"/>
      <c r="N7" s="62"/>
      <c r="O7" s="62"/>
      <c r="P7" s="62">
        <v>999</v>
      </c>
      <c r="Q7" s="62"/>
      <c r="R7" s="62"/>
      <c r="S7" s="62"/>
      <c r="T7" s="63" t="s">
        <v>2138</v>
      </c>
      <c r="U7" s="62"/>
      <c r="V7" s="62"/>
      <c r="W7" s="62"/>
      <c r="X7" s="62"/>
      <c r="Y7" s="62"/>
      <c r="Z7" s="62"/>
      <c r="AA7" s="62"/>
      <c r="AB7" s="62"/>
    </row>
    <row r="8" spans="1:28" s="64" customFormat="1">
      <c r="A8" s="61"/>
      <c r="B8" s="62"/>
      <c r="C8" s="62"/>
      <c r="D8" s="62"/>
      <c r="E8" s="62" t="s">
        <v>2066</v>
      </c>
      <c r="F8" s="62"/>
      <c r="G8" s="62"/>
      <c r="H8" s="63" t="s">
        <v>2154</v>
      </c>
      <c r="I8" s="62"/>
      <c r="J8" s="62"/>
      <c r="K8" s="62"/>
      <c r="M8" s="61"/>
      <c r="N8" s="62"/>
      <c r="O8" s="62"/>
      <c r="P8" s="62"/>
      <c r="Q8" s="62" t="s">
        <v>2066</v>
      </c>
      <c r="R8" s="62"/>
      <c r="S8" s="62"/>
      <c r="T8" s="63" t="s">
        <v>2154</v>
      </c>
      <c r="U8" s="62"/>
      <c r="V8" s="62"/>
      <c r="W8" s="62"/>
      <c r="X8" s="62"/>
      <c r="Y8" s="62"/>
      <c r="Z8" s="62"/>
      <c r="AA8" s="62"/>
      <c r="AB8" s="62"/>
    </row>
    <row r="9" spans="1:28" s="64" customFormat="1">
      <c r="A9" s="61"/>
      <c r="B9" s="62"/>
      <c r="C9" s="62"/>
      <c r="D9" s="62"/>
      <c r="E9" s="62"/>
      <c r="F9" s="130">
        <v>3</v>
      </c>
      <c r="G9" s="62"/>
      <c r="H9" s="63" t="s">
        <v>2127</v>
      </c>
      <c r="I9" s="62"/>
      <c r="J9" s="62"/>
      <c r="K9" s="62"/>
      <c r="M9" s="61"/>
      <c r="N9" s="62"/>
      <c r="O9" s="62"/>
      <c r="P9" s="62"/>
      <c r="Q9" s="62"/>
      <c r="R9" s="130">
        <v>3</v>
      </c>
      <c r="S9" s="62"/>
      <c r="T9" s="63" t="s">
        <v>2127</v>
      </c>
      <c r="U9" s="62"/>
      <c r="V9" s="62"/>
      <c r="W9" s="62"/>
      <c r="X9" s="62"/>
      <c r="Y9" s="62"/>
      <c r="Z9" s="62"/>
      <c r="AA9" s="62"/>
      <c r="AB9" s="62"/>
    </row>
    <row r="10" spans="1:28" s="64" customFormat="1">
      <c r="A10" s="61"/>
      <c r="B10" s="62"/>
      <c r="C10" s="62"/>
      <c r="D10" s="62"/>
      <c r="E10" s="62"/>
      <c r="F10" s="130">
        <v>3.1</v>
      </c>
      <c r="G10" s="62"/>
      <c r="H10" s="63" t="s">
        <v>2128</v>
      </c>
      <c r="I10" s="62"/>
      <c r="J10" s="62"/>
      <c r="K10" s="62"/>
      <c r="M10" s="61"/>
      <c r="N10" s="62"/>
      <c r="O10" s="62"/>
      <c r="P10" s="62"/>
      <c r="Q10" s="62"/>
      <c r="R10" s="130">
        <v>3.1</v>
      </c>
      <c r="S10" s="62"/>
      <c r="T10" s="63" t="s">
        <v>2128</v>
      </c>
      <c r="U10" s="62"/>
      <c r="V10" s="62"/>
      <c r="W10" s="62"/>
      <c r="X10" s="62"/>
      <c r="Y10" s="62"/>
      <c r="Z10" s="62"/>
      <c r="AA10" s="62"/>
      <c r="AB10" s="62"/>
    </row>
    <row r="11" spans="1:28" s="64" customFormat="1">
      <c r="A11" s="61"/>
      <c r="B11" s="62"/>
      <c r="C11" s="62"/>
      <c r="D11" s="62"/>
      <c r="E11" s="62"/>
      <c r="F11" s="130" t="s">
        <v>1684</v>
      </c>
      <c r="G11" s="62"/>
      <c r="H11" s="63" t="s">
        <v>2129</v>
      </c>
      <c r="I11" s="62"/>
      <c r="J11" s="62"/>
      <c r="K11" s="62"/>
      <c r="M11" s="61"/>
      <c r="N11" s="62"/>
      <c r="O11" s="62"/>
      <c r="P11" s="62"/>
      <c r="Q11" s="62"/>
      <c r="R11" s="130" t="s">
        <v>1684</v>
      </c>
      <c r="S11" s="62"/>
      <c r="T11" s="63" t="s">
        <v>2129</v>
      </c>
      <c r="U11" s="62"/>
      <c r="V11" s="62"/>
      <c r="W11" s="62"/>
      <c r="X11" s="62"/>
      <c r="Y11" s="62"/>
      <c r="Z11" s="62"/>
      <c r="AA11" s="62"/>
      <c r="AB11" s="62"/>
    </row>
    <row r="12" spans="1:28" s="64" customFormat="1">
      <c r="A12" s="61"/>
      <c r="B12" s="62"/>
      <c r="C12" s="62"/>
      <c r="D12" s="62"/>
      <c r="E12" s="62"/>
      <c r="F12" s="130" t="s">
        <v>2130</v>
      </c>
      <c r="G12" s="62"/>
      <c r="H12" s="63" t="s">
        <v>2029</v>
      </c>
      <c r="I12" s="62"/>
      <c r="J12" s="62"/>
      <c r="K12" s="62"/>
      <c r="M12" s="61"/>
      <c r="N12" s="62"/>
      <c r="O12" s="62"/>
      <c r="P12" s="62"/>
      <c r="Q12" s="62"/>
      <c r="R12" s="130" t="s">
        <v>2130</v>
      </c>
      <c r="S12" s="62"/>
      <c r="T12" s="63" t="s">
        <v>2029</v>
      </c>
      <c r="U12" s="62"/>
      <c r="V12" s="62"/>
      <c r="W12" s="62"/>
      <c r="X12" s="62"/>
      <c r="Y12" s="62"/>
      <c r="Z12" s="62"/>
      <c r="AA12" s="62"/>
      <c r="AB12" s="62"/>
    </row>
    <row r="13" spans="1:28" s="64" customFormat="1" ht="15.75" thickBot="1">
      <c r="A13" s="61"/>
      <c r="B13" s="62"/>
      <c r="C13" s="62"/>
      <c r="D13" s="62"/>
      <c r="E13" s="62"/>
      <c r="F13" s="62" t="s">
        <v>2030</v>
      </c>
      <c r="G13" s="62"/>
      <c r="H13" s="63" t="s">
        <v>2135</v>
      </c>
      <c r="I13" s="62"/>
      <c r="J13" s="62"/>
      <c r="K13" s="62"/>
      <c r="M13" s="61"/>
      <c r="N13" s="62"/>
      <c r="O13" s="62"/>
      <c r="P13" s="62"/>
      <c r="Q13" s="62"/>
      <c r="R13" s="62" t="s">
        <v>2030</v>
      </c>
      <c r="S13" s="62"/>
      <c r="T13" s="63" t="s">
        <v>2135</v>
      </c>
      <c r="U13" s="62"/>
      <c r="V13" s="62"/>
      <c r="W13" s="62"/>
      <c r="X13" s="62"/>
      <c r="Y13" s="62"/>
      <c r="Z13" s="62"/>
      <c r="AA13" s="62"/>
      <c r="AB13" s="62"/>
    </row>
    <row r="14" spans="1:28" s="64" customFormat="1" ht="15.75" thickBot="1">
      <c r="A14" s="61"/>
      <c r="B14" s="62"/>
      <c r="C14" s="62"/>
      <c r="D14" s="62"/>
      <c r="E14" s="62"/>
      <c r="F14" s="62"/>
      <c r="G14" s="134" t="s">
        <v>2094</v>
      </c>
      <c r="H14" s="63" t="s">
        <v>2155</v>
      </c>
      <c r="I14" s="62"/>
      <c r="J14" s="62"/>
      <c r="K14" s="62"/>
      <c r="M14" s="65"/>
      <c r="N14" s="66"/>
      <c r="O14" s="66"/>
      <c r="P14" s="66"/>
      <c r="Q14" s="66"/>
      <c r="R14" s="66"/>
      <c r="S14" s="140" t="s">
        <v>2094</v>
      </c>
      <c r="T14" s="67" t="s">
        <v>2155</v>
      </c>
      <c r="U14" s="68">
        <v>2100</v>
      </c>
      <c r="V14" s="68">
        <v>5000</v>
      </c>
      <c r="W14" s="68">
        <v>10500</v>
      </c>
      <c r="X14" s="68"/>
      <c r="Y14" s="68">
        <v>10000</v>
      </c>
      <c r="Z14" s="68"/>
      <c r="AA14" s="68"/>
      <c r="AB14" s="69">
        <f>SUM(U14:AA14)</f>
        <v>27600</v>
      </c>
    </row>
    <row r="15" spans="1:28" s="64" customFormat="1" ht="25.5">
      <c r="A15" s="61"/>
      <c r="B15" s="62"/>
      <c r="C15" s="62"/>
      <c r="D15" s="62"/>
      <c r="E15" s="62"/>
      <c r="F15" s="62"/>
      <c r="G15" s="62"/>
      <c r="H15" s="63" t="s">
        <v>2156</v>
      </c>
      <c r="I15" s="62" t="s">
        <v>515</v>
      </c>
      <c r="J15" s="62">
        <v>12</v>
      </c>
      <c r="K15" s="62"/>
    </row>
    <row r="16" spans="1:28" ht="15.75" thickBot="1">
      <c r="A16" s="61"/>
      <c r="B16" s="62"/>
      <c r="C16" s="62"/>
      <c r="D16" s="62"/>
      <c r="E16" s="62"/>
      <c r="F16" s="62"/>
      <c r="G16" s="62"/>
      <c r="H16" s="63"/>
      <c r="I16" s="62" t="s">
        <v>2147</v>
      </c>
      <c r="J16" s="62">
        <v>5</v>
      </c>
      <c r="K16" s="62"/>
      <c r="M16" s="64"/>
      <c r="N16" s="64"/>
      <c r="O16" s="64"/>
      <c r="P16" s="64"/>
      <c r="Q16" s="64"/>
      <c r="R16" s="64"/>
      <c r="S16" s="64"/>
      <c r="T16" s="64"/>
      <c r="U16" s="64"/>
      <c r="V16" s="64"/>
      <c r="W16" s="64"/>
      <c r="X16" s="64"/>
      <c r="Y16" s="64"/>
      <c r="Z16" s="64"/>
      <c r="AA16" s="64"/>
      <c r="AB16" s="64"/>
    </row>
    <row r="17" spans="1:28" ht="15.75" thickBot="1">
      <c r="A17" s="65"/>
      <c r="B17" s="66"/>
      <c r="C17" s="66"/>
      <c r="D17" s="66"/>
      <c r="E17" s="66"/>
      <c r="F17" s="66"/>
      <c r="G17" s="66"/>
      <c r="H17" s="66"/>
      <c r="I17" s="66"/>
      <c r="J17" s="66"/>
      <c r="K17" s="135">
        <v>27600</v>
      </c>
      <c r="M17" s="64"/>
      <c r="N17" s="64"/>
      <c r="O17" s="64"/>
      <c r="P17" s="64"/>
      <c r="Q17" s="64"/>
      <c r="R17" s="64"/>
      <c r="S17" s="64"/>
      <c r="T17" s="64"/>
      <c r="U17" s="64"/>
      <c r="V17" s="64"/>
      <c r="W17" s="64"/>
      <c r="X17" s="64"/>
      <c r="Y17" s="64"/>
      <c r="Z17" s="64"/>
      <c r="AA17" s="64"/>
      <c r="AB17" s="64"/>
    </row>
    <row r="18" spans="1:28" ht="15.75" thickBot="1">
      <c r="A18" s="6"/>
    </row>
    <row r="19" spans="1:28" ht="15.75" thickBot="1">
      <c r="A19" s="411" t="s">
        <v>507</v>
      </c>
      <c r="B19" s="412"/>
      <c r="C19" s="412"/>
      <c r="D19" s="412"/>
      <c r="E19" s="412"/>
      <c r="F19" s="412"/>
      <c r="G19" s="412"/>
      <c r="H19" s="412"/>
      <c r="I19" s="412"/>
      <c r="J19" s="412"/>
      <c r="K19" s="413"/>
      <c r="M19" s="411" t="s">
        <v>1463</v>
      </c>
      <c r="N19" s="412"/>
      <c r="O19" s="412"/>
      <c r="P19" s="412"/>
      <c r="Q19" s="412"/>
      <c r="R19" s="412"/>
      <c r="S19" s="412"/>
      <c r="T19" s="412"/>
      <c r="U19" s="412"/>
      <c r="V19" s="412"/>
      <c r="W19" s="412"/>
      <c r="X19" s="412"/>
      <c r="Y19" s="412"/>
      <c r="Z19" s="412"/>
      <c r="AA19" s="412"/>
      <c r="AB19" s="413"/>
    </row>
    <row r="20" spans="1:28" ht="15.75" customHeight="1" thickBot="1">
      <c r="A20" s="402" t="s">
        <v>508</v>
      </c>
      <c r="B20" s="403"/>
      <c r="C20" s="404"/>
      <c r="D20" s="414" t="s">
        <v>2131</v>
      </c>
      <c r="E20" s="76" t="s">
        <v>1469</v>
      </c>
      <c r="F20" s="76" t="s">
        <v>2126</v>
      </c>
      <c r="G20" s="414" t="s">
        <v>509</v>
      </c>
      <c r="H20" s="414" t="s">
        <v>488</v>
      </c>
      <c r="I20" s="419" t="s">
        <v>510</v>
      </c>
      <c r="J20" s="420"/>
      <c r="K20" s="414" t="s">
        <v>511</v>
      </c>
      <c r="M20" s="402" t="s">
        <v>508</v>
      </c>
      <c r="N20" s="403"/>
      <c r="O20" s="404"/>
      <c r="P20" s="414" t="s">
        <v>2131</v>
      </c>
      <c r="Q20" s="76" t="s">
        <v>1469</v>
      </c>
      <c r="R20" s="76" t="s">
        <v>2126</v>
      </c>
      <c r="S20" s="414" t="s">
        <v>509</v>
      </c>
      <c r="T20" s="414" t="s">
        <v>488</v>
      </c>
      <c r="U20" s="416" t="s">
        <v>2132</v>
      </c>
      <c r="V20" s="417"/>
      <c r="W20" s="417"/>
      <c r="X20" s="418"/>
      <c r="Y20" s="419" t="s">
        <v>2133</v>
      </c>
      <c r="Z20" s="420"/>
      <c r="AA20" s="7" t="s">
        <v>2134</v>
      </c>
      <c r="AB20" s="414" t="s">
        <v>516</v>
      </c>
    </row>
    <row r="21" spans="1:28" ht="15.75" thickBot="1">
      <c r="A21" s="405"/>
      <c r="B21" s="406"/>
      <c r="C21" s="407"/>
      <c r="D21" s="415"/>
      <c r="E21" s="77"/>
      <c r="F21" s="77"/>
      <c r="G21" s="415"/>
      <c r="H21" s="415"/>
      <c r="I21" s="4" t="s">
        <v>512</v>
      </c>
      <c r="J21" s="5" t="s">
        <v>513</v>
      </c>
      <c r="K21" s="415"/>
      <c r="M21" s="405"/>
      <c r="N21" s="406"/>
      <c r="O21" s="407"/>
      <c r="P21" s="415"/>
      <c r="Q21" s="77"/>
      <c r="R21" s="77"/>
      <c r="S21" s="415"/>
      <c r="T21" s="415"/>
      <c r="U21" s="8">
        <v>1000</v>
      </c>
      <c r="V21" s="8">
        <v>2000</v>
      </c>
      <c r="W21" s="8">
        <v>3000</v>
      </c>
      <c r="X21" s="8">
        <v>4000</v>
      </c>
      <c r="Y21" s="8">
        <v>5000</v>
      </c>
      <c r="Z21" s="8">
        <v>6000</v>
      </c>
      <c r="AA21" s="8">
        <v>9000</v>
      </c>
      <c r="AB21" s="415"/>
    </row>
    <row r="22" spans="1:28">
      <c r="A22" s="408" t="s">
        <v>1581</v>
      </c>
      <c r="B22" s="409"/>
      <c r="C22" s="410"/>
      <c r="D22" s="62">
        <v>999</v>
      </c>
      <c r="E22" s="62" t="s">
        <v>2066</v>
      </c>
      <c r="F22" s="62" t="s">
        <v>2030</v>
      </c>
      <c r="G22" s="134" t="s">
        <v>2094</v>
      </c>
      <c r="H22" s="63" t="s">
        <v>2155</v>
      </c>
      <c r="I22" s="62"/>
      <c r="J22" s="62"/>
      <c r="K22" s="136">
        <v>27600</v>
      </c>
      <c r="M22" s="408" t="s">
        <v>1581</v>
      </c>
      <c r="N22" s="409"/>
      <c r="O22" s="410"/>
      <c r="P22" s="138">
        <v>999</v>
      </c>
      <c r="Q22" s="138" t="s">
        <v>2066</v>
      </c>
      <c r="R22" s="138" t="s">
        <v>2030</v>
      </c>
      <c r="S22" s="141" t="s">
        <v>2094</v>
      </c>
      <c r="T22" s="139" t="s">
        <v>514</v>
      </c>
      <c r="U22" s="142">
        <v>2100</v>
      </c>
      <c r="V22" s="142">
        <v>5000</v>
      </c>
      <c r="W22" s="142">
        <v>10500</v>
      </c>
      <c r="X22" s="142"/>
      <c r="Y22" s="142">
        <v>10000</v>
      </c>
      <c r="Z22" s="142"/>
      <c r="AA22" s="142"/>
      <c r="AB22" s="142">
        <f>SUM(U22:AA22)</f>
        <v>27600</v>
      </c>
    </row>
    <row r="23" spans="1:28" ht="25.5">
      <c r="A23" s="396"/>
      <c r="B23" s="397"/>
      <c r="C23" s="398"/>
      <c r="D23" s="62"/>
      <c r="E23" s="62"/>
      <c r="F23" s="62"/>
      <c r="G23" s="62"/>
      <c r="H23" s="63" t="s">
        <v>2156</v>
      </c>
      <c r="I23" s="62" t="s">
        <v>515</v>
      </c>
      <c r="J23" s="62">
        <v>12</v>
      </c>
      <c r="K23" s="62"/>
      <c r="M23" s="396" t="s">
        <v>1575</v>
      </c>
      <c r="N23" s="397"/>
      <c r="O23" s="398"/>
      <c r="P23" s="62">
        <v>189</v>
      </c>
      <c r="Q23" s="62" t="s">
        <v>2066</v>
      </c>
      <c r="R23" s="62" t="s">
        <v>2030</v>
      </c>
      <c r="S23" s="134" t="s">
        <v>2157</v>
      </c>
      <c r="T23" s="63" t="s">
        <v>264</v>
      </c>
      <c r="U23" s="71">
        <v>10000</v>
      </c>
      <c r="V23" s="71">
        <v>4000</v>
      </c>
      <c r="W23" s="71"/>
      <c r="X23" s="71"/>
      <c r="Y23" s="71">
        <v>4000</v>
      </c>
      <c r="Z23" s="71"/>
      <c r="AA23" s="71"/>
      <c r="AB23" s="71">
        <f>SUM(U23:AA23)</f>
        <v>18000</v>
      </c>
    </row>
    <row r="24" spans="1:28">
      <c r="A24" s="396"/>
      <c r="B24" s="397"/>
      <c r="C24" s="398"/>
      <c r="D24" s="62"/>
      <c r="E24" s="62"/>
      <c r="F24" s="62"/>
      <c r="G24" s="62"/>
      <c r="H24" s="63"/>
      <c r="I24" s="62" t="s">
        <v>2147</v>
      </c>
      <c r="J24" s="62">
        <v>5</v>
      </c>
      <c r="K24" s="62"/>
      <c r="M24" s="396"/>
      <c r="N24" s="397"/>
      <c r="O24" s="398"/>
      <c r="P24" s="62"/>
      <c r="Q24" s="62"/>
      <c r="R24" s="62"/>
      <c r="S24" s="62"/>
      <c r="T24" s="63"/>
      <c r="U24" s="62"/>
      <c r="V24" s="62"/>
      <c r="W24" s="62"/>
      <c r="X24" s="62"/>
      <c r="Y24" s="62"/>
      <c r="Z24" s="62"/>
      <c r="AA24" s="62"/>
      <c r="AB24" s="62"/>
    </row>
    <row r="25" spans="1:28">
      <c r="A25" s="396" t="s">
        <v>1575</v>
      </c>
      <c r="B25" s="397"/>
      <c r="C25" s="398"/>
      <c r="D25" s="62">
        <v>189</v>
      </c>
      <c r="E25" s="62" t="s">
        <v>2066</v>
      </c>
      <c r="F25" s="62" t="s">
        <v>2030</v>
      </c>
      <c r="G25" s="134" t="s">
        <v>2157</v>
      </c>
      <c r="H25" s="63" t="s">
        <v>264</v>
      </c>
      <c r="I25" s="62"/>
      <c r="J25" s="62"/>
      <c r="K25" s="70">
        <v>18000</v>
      </c>
      <c r="M25" s="396"/>
      <c r="N25" s="397"/>
      <c r="O25" s="398"/>
      <c r="P25" s="62"/>
      <c r="Q25" s="62"/>
      <c r="R25" s="62"/>
      <c r="S25" s="62"/>
      <c r="T25" s="63"/>
      <c r="U25" s="62"/>
      <c r="V25" s="62"/>
      <c r="W25" s="62"/>
      <c r="X25" s="62"/>
      <c r="Y25" s="62"/>
      <c r="Z25" s="62"/>
      <c r="AA25" s="62"/>
      <c r="AB25" s="62"/>
    </row>
    <row r="26" spans="1:28">
      <c r="A26" s="396"/>
      <c r="B26" s="397"/>
      <c r="C26" s="398"/>
      <c r="D26" s="62"/>
      <c r="E26" s="62"/>
      <c r="F26" s="62"/>
      <c r="G26" s="62"/>
      <c r="H26" s="63" t="s">
        <v>265</v>
      </c>
      <c r="I26" s="62" t="s">
        <v>266</v>
      </c>
      <c r="J26" s="62">
        <v>1</v>
      </c>
      <c r="K26" s="62"/>
      <c r="M26" s="396"/>
      <c r="N26" s="397"/>
      <c r="O26" s="398"/>
      <c r="P26" s="62"/>
      <c r="Q26" s="62"/>
      <c r="R26" s="62"/>
      <c r="S26" s="62"/>
      <c r="T26" s="63"/>
      <c r="U26" s="62"/>
      <c r="V26" s="62"/>
      <c r="W26" s="62"/>
      <c r="X26" s="62"/>
      <c r="Y26" s="62"/>
      <c r="Z26" s="62"/>
      <c r="AA26" s="62"/>
      <c r="AB26" s="62"/>
    </row>
    <row r="27" spans="1:28" ht="15.75" thickBot="1">
      <c r="A27" s="396"/>
      <c r="B27" s="397"/>
      <c r="C27" s="398"/>
      <c r="D27" s="62"/>
      <c r="E27" s="62"/>
      <c r="F27" s="62"/>
      <c r="G27" s="62"/>
      <c r="H27" s="63"/>
      <c r="I27" s="62"/>
      <c r="J27" s="62"/>
      <c r="K27" s="62"/>
      <c r="M27" s="399"/>
      <c r="N27" s="400"/>
      <c r="O27" s="401"/>
      <c r="P27" s="66"/>
      <c r="Q27" s="66"/>
      <c r="R27" s="66"/>
      <c r="S27" s="66"/>
      <c r="T27" s="67"/>
      <c r="U27" s="66"/>
      <c r="V27" s="66"/>
      <c r="W27" s="66"/>
      <c r="X27" s="66"/>
      <c r="Y27" s="66"/>
      <c r="Z27" s="66"/>
      <c r="AA27" s="66"/>
      <c r="AB27" s="66"/>
    </row>
    <row r="28" spans="1:28" ht="15.75" thickBot="1">
      <c r="A28" s="399"/>
      <c r="B28" s="400"/>
      <c r="C28" s="401"/>
      <c r="D28" s="66"/>
      <c r="E28" s="66"/>
      <c r="F28" s="66"/>
      <c r="G28" s="66"/>
      <c r="H28" s="66"/>
      <c r="I28" s="66"/>
      <c r="J28" s="66"/>
      <c r="K28" s="69">
        <f>+K22+K25</f>
        <v>45600</v>
      </c>
      <c r="M28" s="399"/>
      <c r="N28" s="400"/>
      <c r="O28" s="401"/>
      <c r="P28" s="66"/>
      <c r="Q28" s="66"/>
      <c r="R28" s="66"/>
      <c r="S28" s="66"/>
      <c r="T28" s="72" t="s">
        <v>516</v>
      </c>
      <c r="U28" s="73">
        <f>SUM(U22:U27)</f>
        <v>12100</v>
      </c>
      <c r="V28" s="73">
        <f t="shared" ref="V28:AB28" si="0">SUM(V22:V27)</f>
        <v>9000</v>
      </c>
      <c r="W28" s="73">
        <f t="shared" si="0"/>
        <v>10500</v>
      </c>
      <c r="X28" s="73">
        <f t="shared" si="0"/>
        <v>0</v>
      </c>
      <c r="Y28" s="73">
        <f t="shared" si="0"/>
        <v>14000</v>
      </c>
      <c r="Z28" s="73">
        <f t="shared" si="0"/>
        <v>0</v>
      </c>
      <c r="AA28" s="73">
        <f t="shared" si="0"/>
        <v>0</v>
      </c>
      <c r="AB28" s="73">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3"/>
  <sheetViews>
    <sheetView showGridLines="0" zoomScale="110" zoomScaleNormal="110" workbookViewId="0">
      <pane ySplit="115" topLeftCell="A166" activePane="bottomLeft" state="frozen"/>
      <selection activeCell="A3" sqref="A3:M3"/>
      <selection pane="bottomLeft" activeCell="E179" sqref="E179"/>
    </sheetView>
  </sheetViews>
  <sheetFormatPr baseColWidth="10" defaultRowHeight="15"/>
  <cols>
    <col min="1" max="1" width="11.85546875" customWidth="1"/>
    <col min="2" max="2" width="9.28515625" bestFit="1" customWidth="1"/>
    <col min="3" max="4" width="6.7109375" customWidth="1"/>
    <col min="5" max="5" width="7.85546875" customWidth="1"/>
    <col min="6" max="6" width="7.28515625" customWidth="1"/>
    <col min="7" max="18" width="9.7109375" customWidth="1"/>
    <col min="19" max="19" width="10.28515625" bestFit="1" customWidth="1"/>
    <col min="20" max="20" width="6.7109375" customWidth="1"/>
  </cols>
  <sheetData>
    <row r="1" spans="2:22" ht="15.75" hidden="1" thickBot="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24.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360" t="s">
        <v>2158</v>
      </c>
      <c r="B115" s="360"/>
      <c r="C115" s="360"/>
      <c r="D115" s="360"/>
      <c r="E115" s="360"/>
      <c r="F115" s="360"/>
      <c r="G115" s="360"/>
      <c r="H115" s="360"/>
      <c r="I115" s="360"/>
      <c r="J115" s="360"/>
      <c r="K115" s="360"/>
      <c r="L115" s="360"/>
      <c r="M115" s="360"/>
    </row>
    <row r="116" spans="1:13" ht="16.5" thickBot="1">
      <c r="A116" s="1"/>
    </row>
    <row r="117" spans="1:13" ht="16.149999999999999" customHeight="1" thickBot="1">
      <c r="A117" s="284" t="s">
        <v>460</v>
      </c>
      <c r="B117" s="285"/>
      <c r="C117" s="285"/>
      <c r="D117" s="285"/>
      <c r="E117" s="285"/>
      <c r="F117" s="285"/>
      <c r="G117" s="285"/>
      <c r="H117" s="285"/>
      <c r="I117" s="285"/>
      <c r="J117" s="285"/>
      <c r="K117" s="285"/>
      <c r="L117" s="285"/>
      <c r="M117" s="286"/>
    </row>
    <row r="118" spans="1:13" ht="16.5" thickBot="1">
      <c r="A118" s="148" t="s">
        <v>461</v>
      </c>
      <c r="B118" s="13">
        <v>1</v>
      </c>
      <c r="C118" s="287" t="str">
        <f>IF(B118="","",VLOOKUP(B118,Fin,2,0))</f>
        <v>GOBIERNO</v>
      </c>
      <c r="D118" s="288"/>
      <c r="E118" s="288"/>
      <c r="F118" s="288"/>
      <c r="G118" s="288"/>
      <c r="H118" s="288"/>
      <c r="I118" s="288"/>
      <c r="J118" s="288"/>
      <c r="K118" s="288"/>
      <c r="L118" s="288"/>
      <c r="M118" s="289"/>
    </row>
    <row r="119" spans="1:13" ht="16.5" thickBot="1">
      <c r="A119" s="148" t="s">
        <v>463</v>
      </c>
      <c r="B119" s="13">
        <v>1.5</v>
      </c>
      <c r="C119" s="287"/>
      <c r="D119" s="288"/>
      <c r="E119" s="288"/>
      <c r="F119" s="288"/>
      <c r="G119" s="288"/>
      <c r="H119" s="288"/>
      <c r="I119" s="288"/>
      <c r="J119" s="288"/>
      <c r="K119" s="288"/>
      <c r="L119" s="288"/>
      <c r="M119" s="289"/>
    </row>
    <row r="120" spans="1:13" ht="16.5" thickBot="1">
      <c r="A120" s="148" t="s">
        <v>464</v>
      </c>
      <c r="B120" s="13" t="s">
        <v>1581</v>
      </c>
      <c r="C120" s="287" t="str">
        <f>IF(B120="","",VLOOKUP(B120,sub,2,0))</f>
        <v>Asuntos Hacendarios</v>
      </c>
      <c r="D120" s="288"/>
      <c r="E120" s="288"/>
      <c r="F120" s="288"/>
      <c r="G120" s="288"/>
      <c r="H120" s="288"/>
      <c r="I120" s="288"/>
      <c r="J120" s="288"/>
      <c r="K120" s="288"/>
      <c r="L120" s="288"/>
      <c r="M120" s="289"/>
    </row>
    <row r="121" spans="1:13">
      <c r="A121" s="2" t="s">
        <v>1917</v>
      </c>
    </row>
    <row r="122" spans="1:13" ht="15.75" thickBot="1">
      <c r="A122" s="2"/>
    </row>
    <row r="123" spans="1:13" ht="16.149999999999999" customHeight="1" thickBot="1">
      <c r="A123" s="284" t="s">
        <v>465</v>
      </c>
      <c r="B123" s="285"/>
      <c r="C123" s="285"/>
      <c r="D123" s="285"/>
      <c r="E123" s="285"/>
      <c r="F123" s="285"/>
      <c r="G123" s="285"/>
      <c r="H123" s="285"/>
      <c r="I123" s="285"/>
      <c r="J123" s="285"/>
      <c r="K123" s="285"/>
      <c r="L123" s="285"/>
      <c r="M123" s="286"/>
    </row>
    <row r="124" spans="1:13" ht="16.5" thickBot="1">
      <c r="A124" s="148" t="s">
        <v>466</v>
      </c>
      <c r="B124" s="13">
        <v>5</v>
      </c>
      <c r="C124" s="287" t="s">
        <v>2136</v>
      </c>
      <c r="D124" s="288"/>
      <c r="E124" s="288"/>
      <c r="F124" s="288"/>
      <c r="G124" s="288"/>
      <c r="H124" s="288"/>
      <c r="I124" s="288"/>
      <c r="J124" s="288"/>
      <c r="K124" s="288"/>
      <c r="L124" s="288"/>
      <c r="M124" s="289"/>
    </row>
    <row r="125" spans="1:13" ht="16.5" thickBot="1">
      <c r="A125" s="148" t="s">
        <v>467</v>
      </c>
      <c r="B125" s="13">
        <v>5.0999999999999996</v>
      </c>
      <c r="C125" s="287" t="s">
        <v>2137</v>
      </c>
      <c r="D125" s="288"/>
      <c r="E125" s="288"/>
      <c r="F125" s="288"/>
      <c r="G125" s="288"/>
      <c r="H125" s="288"/>
      <c r="I125" s="288"/>
      <c r="J125" s="288"/>
      <c r="K125" s="288"/>
      <c r="L125" s="288"/>
      <c r="M125" s="289"/>
    </row>
    <row r="126" spans="1:13" ht="16.5" thickBot="1">
      <c r="A126" s="148" t="s">
        <v>1920</v>
      </c>
      <c r="B126" s="13" t="s">
        <v>2242</v>
      </c>
      <c r="C126" s="287" t="s">
        <v>2138</v>
      </c>
      <c r="D126" s="288"/>
      <c r="E126" s="288"/>
      <c r="F126" s="288"/>
      <c r="G126" s="288"/>
      <c r="H126" s="288"/>
      <c r="I126" s="288"/>
      <c r="J126" s="288"/>
      <c r="K126" s="288"/>
      <c r="L126" s="288"/>
      <c r="M126" s="289"/>
    </row>
    <row r="127" spans="1:13" ht="16.5" thickBot="1">
      <c r="A127" s="149" t="s">
        <v>469</v>
      </c>
      <c r="B127" s="75">
        <v>1</v>
      </c>
      <c r="C127" s="287" t="s">
        <v>2139</v>
      </c>
      <c r="D127" s="288"/>
      <c r="E127" s="288"/>
      <c r="F127" s="288"/>
      <c r="G127" s="288"/>
      <c r="H127" s="288"/>
      <c r="I127" s="288"/>
      <c r="J127" s="288"/>
      <c r="K127" s="288"/>
      <c r="L127" s="288"/>
      <c r="M127" s="289"/>
    </row>
    <row r="128" spans="1:13">
      <c r="A128" s="2" t="s">
        <v>468</v>
      </c>
    </row>
    <row r="129" spans="1:13" ht="15.75" thickBot="1">
      <c r="A129" s="2"/>
    </row>
    <row r="130" spans="1:13" ht="16.149999999999999" customHeight="1" thickBot="1">
      <c r="A130" s="284" t="s">
        <v>1921</v>
      </c>
      <c r="B130" s="285"/>
      <c r="C130" s="285"/>
      <c r="D130" s="285"/>
      <c r="E130" s="285"/>
      <c r="F130" s="285"/>
      <c r="G130" s="285"/>
      <c r="H130" s="285"/>
      <c r="I130" s="285"/>
      <c r="J130" s="285"/>
      <c r="K130" s="285"/>
      <c r="L130" s="285"/>
      <c r="M130" s="286"/>
    </row>
    <row r="131" spans="1:13" ht="16.5" thickBot="1">
      <c r="A131" s="149" t="s">
        <v>1922</v>
      </c>
      <c r="B131" s="147">
        <v>1</v>
      </c>
      <c r="C131" s="287" t="s">
        <v>2140</v>
      </c>
      <c r="D131" s="288"/>
      <c r="E131" s="288"/>
      <c r="F131" s="288"/>
      <c r="G131" s="288"/>
      <c r="H131" s="288"/>
      <c r="I131" s="288"/>
      <c r="J131" s="288"/>
      <c r="K131" s="288"/>
      <c r="L131" s="288"/>
      <c r="M131" s="289"/>
    </row>
    <row r="132" spans="1:13" ht="32.25" thickBot="1">
      <c r="A132" s="149" t="s">
        <v>470</v>
      </c>
      <c r="B132" s="149"/>
      <c r="C132" s="287" t="s">
        <v>515</v>
      </c>
      <c r="D132" s="288"/>
      <c r="E132" s="288"/>
      <c r="F132" s="288"/>
      <c r="G132" s="288"/>
      <c r="H132" s="288"/>
      <c r="I132" s="288"/>
      <c r="J132" s="288"/>
      <c r="K132" s="288"/>
      <c r="L132" s="288"/>
      <c r="M132" s="289"/>
    </row>
    <row r="133" spans="1:13" ht="16.149999999999999" customHeight="1" thickBot="1">
      <c r="A133" s="149" t="s">
        <v>471</v>
      </c>
      <c r="B133" s="149"/>
      <c r="C133" s="302">
        <v>12</v>
      </c>
      <c r="D133" s="303"/>
      <c r="E133" s="303"/>
      <c r="F133" s="303"/>
      <c r="G133" s="303"/>
      <c r="H133" s="303"/>
      <c r="I133" s="303"/>
      <c r="J133" s="303"/>
      <c r="K133" s="303"/>
      <c r="L133" s="303"/>
      <c r="M133" s="304"/>
    </row>
    <row r="134" spans="1:13" ht="15.6" customHeight="1">
      <c r="A134" s="150" t="s">
        <v>472</v>
      </c>
      <c r="B134" s="150"/>
      <c r="C134" s="293" t="s">
        <v>2141</v>
      </c>
      <c r="D134" s="294"/>
      <c r="E134" s="294"/>
      <c r="F134" s="294"/>
      <c r="G134" s="294"/>
      <c r="H134" s="294"/>
      <c r="I134" s="294"/>
      <c r="J134" s="294"/>
      <c r="K134" s="294"/>
      <c r="L134" s="294"/>
      <c r="M134" s="295"/>
    </row>
    <row r="135" spans="1:13" ht="15.75">
      <c r="A135" s="151" t="s">
        <v>473</v>
      </c>
      <c r="B135" s="152"/>
      <c r="C135" s="296" t="s">
        <v>2142</v>
      </c>
      <c r="D135" s="297"/>
      <c r="E135" s="297"/>
      <c r="F135" s="297"/>
      <c r="G135" s="297"/>
      <c r="H135" s="297"/>
      <c r="I135" s="297"/>
      <c r="J135" s="297"/>
      <c r="K135" s="297"/>
      <c r="L135" s="297"/>
      <c r="M135" s="298"/>
    </row>
    <row r="136" spans="1:13" ht="15.75">
      <c r="A136" s="152" t="s">
        <v>473</v>
      </c>
      <c r="B136" s="152"/>
      <c r="C136" s="296" t="s">
        <v>2143</v>
      </c>
      <c r="D136" s="297"/>
      <c r="E136" s="297"/>
      <c r="F136" s="297"/>
      <c r="G136" s="297"/>
      <c r="H136" s="297"/>
      <c r="I136" s="297"/>
      <c r="J136" s="297"/>
      <c r="K136" s="297"/>
      <c r="L136" s="297"/>
      <c r="M136" s="298"/>
    </row>
    <row r="137" spans="1:13" ht="16.5" thickBot="1">
      <c r="A137" s="153" t="s">
        <v>474</v>
      </c>
      <c r="B137" s="153"/>
      <c r="C137" s="332" t="s">
        <v>2144</v>
      </c>
      <c r="D137" s="333"/>
      <c r="E137" s="333"/>
      <c r="F137" s="333"/>
      <c r="G137" s="333"/>
      <c r="H137" s="333"/>
      <c r="I137" s="333"/>
      <c r="J137" s="333"/>
      <c r="K137" s="333"/>
      <c r="L137" s="333"/>
      <c r="M137" s="334"/>
    </row>
    <row r="138" spans="1:13" ht="16.5" thickBot="1">
      <c r="A138" s="154" t="s">
        <v>29</v>
      </c>
      <c r="B138" s="155" t="s">
        <v>475</v>
      </c>
      <c r="C138" s="156" t="s">
        <v>476</v>
      </c>
      <c r="D138" s="156" t="s">
        <v>477</v>
      </c>
      <c r="E138" s="156" t="s">
        <v>478</v>
      </c>
      <c r="F138" s="156" t="s">
        <v>477</v>
      </c>
      <c r="G138" s="156" t="s">
        <v>479</v>
      </c>
      <c r="H138" s="156" t="s">
        <v>479</v>
      </c>
      <c r="I138" s="156" t="s">
        <v>478</v>
      </c>
      <c r="J138" s="156" t="s">
        <v>480</v>
      </c>
      <c r="K138" s="156" t="s">
        <v>481</v>
      </c>
      <c r="L138" s="156" t="s">
        <v>482</v>
      </c>
      <c r="M138" s="156" t="s">
        <v>483</v>
      </c>
    </row>
    <row r="139" spans="1:13" s="10" customFormat="1" ht="16.5" thickBot="1">
      <c r="A139" s="14">
        <f>SUM(B139:M139)</f>
        <v>12</v>
      </c>
      <c r="B139" s="14">
        <v>1</v>
      </c>
      <c r="C139" s="15">
        <v>1</v>
      </c>
      <c r="D139" s="15">
        <v>1</v>
      </c>
      <c r="E139" s="15">
        <v>1</v>
      </c>
      <c r="F139" s="15">
        <v>1</v>
      </c>
      <c r="G139" s="15">
        <v>1</v>
      </c>
      <c r="H139" s="15">
        <v>1</v>
      </c>
      <c r="I139" s="15">
        <v>1</v>
      </c>
      <c r="J139" s="15">
        <v>1</v>
      </c>
      <c r="K139" s="15">
        <v>1</v>
      </c>
      <c r="L139" s="15">
        <v>1</v>
      </c>
      <c r="M139" s="15">
        <v>1</v>
      </c>
    </row>
    <row r="140" spans="1:13" ht="16.149999999999999" customHeight="1" thickBot="1">
      <c r="A140" s="284" t="s">
        <v>1924</v>
      </c>
      <c r="B140" s="285"/>
      <c r="C140" s="285"/>
      <c r="D140" s="285"/>
      <c r="E140" s="285"/>
      <c r="F140" s="285"/>
      <c r="G140" s="285"/>
      <c r="H140" s="285"/>
      <c r="I140" s="285"/>
      <c r="J140" s="285"/>
      <c r="K140" s="285"/>
      <c r="L140" s="285"/>
      <c r="M140" s="286"/>
    </row>
    <row r="141" spans="1:13" ht="16.5" thickBot="1">
      <c r="A141" s="149" t="s">
        <v>1923</v>
      </c>
      <c r="B141" s="74">
        <v>2</v>
      </c>
      <c r="C141" s="287" t="s">
        <v>2146</v>
      </c>
      <c r="D141" s="288"/>
      <c r="E141" s="288"/>
      <c r="F141" s="288"/>
      <c r="G141" s="288"/>
      <c r="H141" s="288"/>
      <c r="I141" s="288"/>
      <c r="J141" s="288"/>
      <c r="K141" s="288"/>
      <c r="L141" s="288"/>
      <c r="M141" s="289"/>
    </row>
    <row r="142" spans="1:13" ht="32.25" thickBot="1">
      <c r="A142" s="149" t="s">
        <v>470</v>
      </c>
      <c r="B142" s="149"/>
      <c r="C142" s="287" t="s">
        <v>2147</v>
      </c>
      <c r="D142" s="288"/>
      <c r="E142" s="288"/>
      <c r="F142" s="288"/>
      <c r="G142" s="288"/>
      <c r="H142" s="288"/>
      <c r="I142" s="288"/>
      <c r="J142" s="288"/>
      <c r="K142" s="288"/>
      <c r="L142" s="288"/>
      <c r="M142" s="289"/>
    </row>
    <row r="143" spans="1:13" ht="16.149999999999999" customHeight="1" thickBot="1">
      <c r="A143" s="149" t="s">
        <v>471</v>
      </c>
      <c r="B143" s="149"/>
      <c r="C143" s="302">
        <v>5</v>
      </c>
      <c r="D143" s="303"/>
      <c r="E143" s="303"/>
      <c r="F143" s="303"/>
      <c r="G143" s="303"/>
      <c r="H143" s="303"/>
      <c r="I143" s="303"/>
      <c r="J143" s="303"/>
      <c r="K143" s="303"/>
      <c r="L143" s="303"/>
      <c r="M143" s="304"/>
    </row>
    <row r="144" spans="1:13" ht="15.6" customHeight="1">
      <c r="A144" s="150" t="s">
        <v>472</v>
      </c>
      <c r="B144" s="150"/>
      <c r="C144" s="293" t="s">
        <v>2145</v>
      </c>
      <c r="D144" s="294"/>
      <c r="E144" s="294"/>
      <c r="F144" s="294"/>
      <c r="G144" s="294"/>
      <c r="H144" s="294"/>
      <c r="I144" s="294"/>
      <c r="J144" s="294"/>
      <c r="K144" s="294"/>
      <c r="L144" s="294"/>
      <c r="M144" s="295"/>
    </row>
    <row r="145" spans="1:17" ht="15.6" customHeight="1">
      <c r="A145" s="152"/>
      <c r="B145" s="152"/>
      <c r="C145" s="296" t="s">
        <v>2148</v>
      </c>
      <c r="D145" s="297"/>
      <c r="E145" s="297"/>
      <c r="F145" s="297"/>
      <c r="G145" s="297"/>
      <c r="H145" s="297"/>
      <c r="I145" s="297"/>
      <c r="J145" s="297"/>
      <c r="K145" s="297"/>
      <c r="L145" s="297"/>
      <c r="M145" s="298"/>
    </row>
    <row r="146" spans="1:17" ht="15.6" customHeight="1">
      <c r="A146" s="152"/>
      <c r="B146" s="152"/>
      <c r="C146" s="296" t="s">
        <v>2149</v>
      </c>
      <c r="D146" s="297"/>
      <c r="E146" s="297"/>
      <c r="F146" s="297"/>
      <c r="G146" s="297"/>
      <c r="H146" s="297"/>
      <c r="I146" s="297"/>
      <c r="J146" s="297"/>
      <c r="K146" s="297"/>
      <c r="L146" s="297"/>
      <c r="M146" s="298"/>
    </row>
    <row r="147" spans="1:17" ht="16.5" thickBot="1">
      <c r="A147" s="153"/>
      <c r="B147" s="153"/>
      <c r="C147" s="332" t="s">
        <v>2150</v>
      </c>
      <c r="D147" s="333"/>
      <c r="E147" s="333"/>
      <c r="F147" s="333"/>
      <c r="G147" s="333"/>
      <c r="H147" s="333"/>
      <c r="I147" s="333"/>
      <c r="J147" s="333"/>
      <c r="K147" s="333"/>
      <c r="L147" s="333"/>
      <c r="M147" s="334"/>
    </row>
    <row r="148" spans="1:17" ht="16.5" thickBot="1">
      <c r="A148" s="154" t="s">
        <v>29</v>
      </c>
      <c r="B148" s="155" t="s">
        <v>475</v>
      </c>
      <c r="C148" s="156" t="s">
        <v>476</v>
      </c>
      <c r="D148" s="156" t="s">
        <v>477</v>
      </c>
      <c r="E148" s="156" t="s">
        <v>478</v>
      </c>
      <c r="F148" s="156" t="s">
        <v>477</v>
      </c>
      <c r="G148" s="156" t="s">
        <v>479</v>
      </c>
      <c r="H148" s="156" t="s">
        <v>479</v>
      </c>
      <c r="I148" s="156" t="s">
        <v>478</v>
      </c>
      <c r="J148" s="156" t="s">
        <v>480</v>
      </c>
      <c r="K148" s="156" t="s">
        <v>481</v>
      </c>
      <c r="L148" s="156" t="s">
        <v>482</v>
      </c>
      <c r="M148" s="156" t="s">
        <v>483</v>
      </c>
    </row>
    <row r="149" spans="1:17" s="10" customFormat="1" ht="16.5" thickBot="1">
      <c r="A149" s="14">
        <f>SUM(B149:M149)</f>
        <v>5</v>
      </c>
      <c r="B149" s="14"/>
      <c r="C149" s="15"/>
      <c r="D149" s="15"/>
      <c r="E149" s="15">
        <v>1</v>
      </c>
      <c r="F149" s="15">
        <v>1</v>
      </c>
      <c r="G149" s="15">
        <v>1</v>
      </c>
      <c r="H149" s="15"/>
      <c r="I149" s="15">
        <v>1</v>
      </c>
      <c r="J149" s="15">
        <v>1</v>
      </c>
      <c r="K149" s="15"/>
      <c r="L149" s="15"/>
      <c r="M149" s="15"/>
    </row>
    <row r="150" spans="1:17">
      <c r="A150" s="2" t="s">
        <v>1925</v>
      </c>
      <c r="B150" s="3"/>
      <c r="C150" s="3"/>
      <c r="D150" s="3"/>
      <c r="E150" s="3"/>
      <c r="F150" s="3"/>
      <c r="G150" s="3"/>
      <c r="H150" s="3"/>
      <c r="I150" s="3"/>
      <c r="J150" s="3"/>
      <c r="K150" s="3"/>
      <c r="L150" s="3"/>
      <c r="M150" s="3"/>
      <c r="N150" s="3"/>
      <c r="O150" s="3"/>
      <c r="P150" s="3"/>
      <c r="Q150" s="3"/>
    </row>
    <row r="151" spans="1:17" ht="15.75" thickBot="1">
      <c r="A151" s="2"/>
    </row>
    <row r="152" spans="1:17" ht="16.149999999999999" customHeight="1" thickBot="1">
      <c r="A152" s="284" t="s">
        <v>484</v>
      </c>
      <c r="B152" s="285"/>
      <c r="C152" s="285"/>
      <c r="D152" s="285"/>
      <c r="E152" s="285"/>
      <c r="F152" s="285"/>
      <c r="G152" s="285"/>
      <c r="H152" s="285"/>
      <c r="I152" s="285"/>
      <c r="J152" s="285"/>
      <c r="K152" s="285"/>
      <c r="L152" s="285"/>
      <c r="M152" s="286"/>
    </row>
    <row r="153" spans="1:17" ht="16.149999999999999" customHeight="1" thickBot="1">
      <c r="A153" s="149" t="s">
        <v>462</v>
      </c>
      <c r="B153" s="74" t="s">
        <v>2023</v>
      </c>
      <c r="C153" s="287" t="str">
        <f>IF(B153="","",VLOOKUP(B153,ca,2,0))</f>
        <v>SECTOR PUBLICO MUNICIPAL</v>
      </c>
      <c r="D153" s="288"/>
      <c r="E153" s="288"/>
      <c r="F153" s="288"/>
      <c r="G153" s="288"/>
      <c r="H153" s="288"/>
      <c r="I153" s="288"/>
      <c r="J153" s="288"/>
      <c r="K153" s="288"/>
      <c r="L153" s="288"/>
      <c r="M153" s="289"/>
    </row>
    <row r="154" spans="1:17" ht="16.149999999999999" customHeight="1" thickBot="1">
      <c r="A154" s="149" t="s">
        <v>2058</v>
      </c>
      <c r="B154" s="74" t="s">
        <v>2025</v>
      </c>
      <c r="C154" s="287" t="str">
        <f>IF(B154="","",VLOOKUP(B154,ca,2,0))</f>
        <v>SECTOR PUBLICO NO FINANCIERO</v>
      </c>
      <c r="D154" s="288"/>
      <c r="E154" s="288"/>
      <c r="F154" s="288"/>
      <c r="G154" s="288"/>
      <c r="H154" s="288"/>
      <c r="I154" s="288"/>
      <c r="J154" s="288"/>
      <c r="K154" s="288"/>
      <c r="L154" s="288"/>
      <c r="M154" s="289"/>
    </row>
    <row r="155" spans="1:17" ht="16.149999999999999" customHeight="1" thickBot="1">
      <c r="A155" s="149" t="s">
        <v>2059</v>
      </c>
      <c r="B155" s="74" t="s">
        <v>2026</v>
      </c>
      <c r="C155" s="287" t="str">
        <f>IF(B155="","",VLOOKUP(B155,ca,2,0))</f>
        <v>GOBIERNO GENERAL MUNICIPAL</v>
      </c>
      <c r="D155" s="288"/>
      <c r="E155" s="288"/>
      <c r="F155" s="288"/>
      <c r="G155" s="288"/>
      <c r="H155" s="288"/>
      <c r="I155" s="288"/>
      <c r="J155" s="288"/>
      <c r="K155" s="288"/>
      <c r="L155" s="288"/>
      <c r="M155" s="289"/>
    </row>
    <row r="156" spans="1:17" ht="16.149999999999999" customHeight="1" thickBot="1">
      <c r="A156" s="149" t="s">
        <v>2064</v>
      </c>
      <c r="B156" s="74" t="s">
        <v>2028</v>
      </c>
      <c r="C156" s="287" t="str">
        <f>IF(B156="","",VLOOKUP(B156,ca,2,0))</f>
        <v>Gobierno Municipal</v>
      </c>
      <c r="D156" s="288"/>
      <c r="E156" s="288"/>
      <c r="F156" s="288"/>
      <c r="G156" s="288"/>
      <c r="H156" s="288"/>
      <c r="I156" s="288"/>
      <c r="J156" s="288"/>
      <c r="K156" s="288"/>
      <c r="L156" s="288"/>
      <c r="M156" s="289"/>
    </row>
    <row r="157" spans="1:17" ht="16.149999999999999" customHeight="1" thickBot="1">
      <c r="A157" s="149" t="s">
        <v>2061</v>
      </c>
      <c r="B157" s="74" t="s">
        <v>2030</v>
      </c>
      <c r="C157" s="287" t="str">
        <f>IF(B157="","",VLOOKUP(B157,ca,2,0))</f>
        <v>Organo Ejecutivo Municipal (Ayuntamiento)</v>
      </c>
      <c r="D157" s="288"/>
      <c r="E157" s="288"/>
      <c r="F157" s="288"/>
      <c r="G157" s="288"/>
      <c r="H157" s="288"/>
      <c r="I157" s="288"/>
      <c r="J157" s="288"/>
      <c r="K157" s="288"/>
      <c r="L157" s="288"/>
      <c r="M157" s="289"/>
    </row>
    <row r="158" spans="1:17" ht="16.149999999999999" customHeight="1" thickBot="1">
      <c r="A158" s="149" t="s">
        <v>486</v>
      </c>
      <c r="B158" s="146" t="s">
        <v>2092</v>
      </c>
      <c r="C158" s="287" t="s">
        <v>514</v>
      </c>
      <c r="D158" s="288"/>
      <c r="E158" s="288"/>
      <c r="F158" s="288"/>
      <c r="G158" s="288"/>
      <c r="H158" s="288"/>
      <c r="I158" s="288"/>
      <c r="J158" s="288"/>
      <c r="K158" s="288"/>
      <c r="L158" s="288"/>
      <c r="M158" s="289"/>
    </row>
    <row r="159" spans="1:17" ht="16.149999999999999" customHeight="1" thickBot="1">
      <c r="A159" s="149" t="s">
        <v>485</v>
      </c>
      <c r="B159" s="146" t="s">
        <v>2094</v>
      </c>
      <c r="C159" s="287" t="s">
        <v>2151</v>
      </c>
      <c r="D159" s="288"/>
      <c r="E159" s="288"/>
      <c r="F159" s="288"/>
      <c r="G159" s="288"/>
      <c r="H159" s="288"/>
      <c r="I159" s="288"/>
      <c r="J159" s="288"/>
      <c r="K159" s="288"/>
      <c r="L159" s="288"/>
      <c r="M159" s="289"/>
    </row>
    <row r="160" spans="1:17">
      <c r="A160" s="2" t="s">
        <v>1926</v>
      </c>
    </row>
    <row r="161" spans="1:19" ht="15.75" thickBot="1">
      <c r="A161" s="2"/>
    </row>
    <row r="162" spans="1:19" ht="16.149999999999999" customHeight="1" thickBot="1">
      <c r="A162" s="284" t="s">
        <v>1470</v>
      </c>
      <c r="B162" s="285"/>
      <c r="C162" s="285"/>
      <c r="D162" s="285"/>
      <c r="E162" s="285"/>
      <c r="F162" s="285"/>
      <c r="G162" s="285"/>
      <c r="H162" s="285"/>
      <c r="I162" s="285"/>
      <c r="J162" s="285"/>
      <c r="K162" s="285"/>
      <c r="L162" s="285"/>
      <c r="M162" s="286"/>
    </row>
    <row r="163" spans="1:19" ht="16.149999999999999" customHeight="1" thickBot="1">
      <c r="A163" s="149" t="s">
        <v>1469</v>
      </c>
      <c r="B163" s="147" t="s">
        <v>2159</v>
      </c>
      <c r="C163" s="287" t="s">
        <v>2243</v>
      </c>
      <c r="D163" s="288"/>
      <c r="E163" s="288"/>
      <c r="F163" s="288"/>
      <c r="G163" s="288"/>
      <c r="H163" s="288"/>
      <c r="I163" s="288"/>
      <c r="J163" s="288"/>
      <c r="K163" s="288"/>
      <c r="L163" s="288"/>
      <c r="M163" s="289"/>
    </row>
    <row r="164" spans="1:19" ht="16.149999999999999" customHeight="1" thickBot="1">
      <c r="A164" s="149" t="s">
        <v>1469</v>
      </c>
      <c r="B164" s="9"/>
      <c r="C164" s="287"/>
      <c r="D164" s="288"/>
      <c r="E164" s="288"/>
      <c r="F164" s="288"/>
      <c r="G164" s="288"/>
      <c r="H164" s="288"/>
      <c r="I164" s="288"/>
      <c r="J164" s="288"/>
      <c r="K164" s="288"/>
      <c r="L164" s="288"/>
      <c r="M164" s="289"/>
    </row>
    <row r="165" spans="1:19">
      <c r="A165" s="2" t="s">
        <v>1471</v>
      </c>
    </row>
    <row r="166" spans="1:19" ht="15.75" thickBot="1">
      <c r="A166" s="2"/>
    </row>
    <row r="167" spans="1:19" ht="16.149999999999999" customHeight="1" thickBot="1">
      <c r="A167" s="284" t="s">
        <v>1464</v>
      </c>
      <c r="B167" s="285"/>
      <c r="C167" s="285"/>
      <c r="D167" s="285"/>
      <c r="E167" s="285"/>
      <c r="F167" s="285"/>
      <c r="G167" s="285"/>
      <c r="H167" s="285"/>
      <c r="I167" s="285"/>
      <c r="J167" s="285"/>
      <c r="K167" s="285"/>
      <c r="L167" s="285"/>
      <c r="M167" s="286"/>
    </row>
    <row r="168" spans="1:19" ht="16.149999999999999" customHeight="1" thickBot="1">
      <c r="A168" s="149" t="s">
        <v>1465</v>
      </c>
      <c r="B168" s="287" t="s">
        <v>2160</v>
      </c>
      <c r="C168" s="288"/>
      <c r="D168" s="288"/>
      <c r="E168" s="288"/>
      <c r="F168" s="288"/>
      <c r="G168" s="288"/>
      <c r="H168" s="288"/>
      <c r="I168" s="288"/>
      <c r="J168" s="288"/>
      <c r="K168" s="288"/>
      <c r="L168" s="288"/>
      <c r="M168" s="289"/>
    </row>
    <row r="169" spans="1:19" ht="16.149999999999999" customHeight="1" thickBot="1">
      <c r="A169" s="149" t="s">
        <v>1466</v>
      </c>
      <c r="B169" s="287" t="s">
        <v>2152</v>
      </c>
      <c r="C169" s="288"/>
      <c r="D169" s="288"/>
      <c r="E169" s="288"/>
      <c r="F169" s="288"/>
      <c r="G169" s="288"/>
      <c r="H169" s="288"/>
      <c r="I169" s="288"/>
      <c r="J169" s="288"/>
      <c r="K169" s="288"/>
      <c r="L169" s="288"/>
      <c r="M169" s="289"/>
    </row>
    <row r="170" spans="1:19" ht="15.75" thickBot="1">
      <c r="A170" s="2"/>
    </row>
    <row r="171" spans="1:19" ht="16.149999999999999" customHeight="1" thickBot="1">
      <c r="A171" s="284" t="s">
        <v>2124</v>
      </c>
      <c r="B171" s="285"/>
      <c r="C171" s="285"/>
      <c r="D171" s="285"/>
      <c r="E171" s="285"/>
      <c r="F171" s="285"/>
      <c r="G171" s="285"/>
      <c r="H171" s="285"/>
      <c r="I171" s="285"/>
      <c r="J171" s="285"/>
      <c r="K171" s="285"/>
      <c r="L171" s="285"/>
      <c r="M171" s="286"/>
      <c r="N171" s="284"/>
      <c r="O171" s="285"/>
      <c r="P171" s="285"/>
      <c r="Q171" s="285"/>
      <c r="R171" s="285"/>
      <c r="S171" s="285"/>
    </row>
    <row r="172" spans="1:19" ht="15.75">
      <c r="A172" s="157" t="s">
        <v>464</v>
      </c>
      <c r="B172" s="158" t="s">
        <v>1449</v>
      </c>
      <c r="C172" s="158" t="s">
        <v>2126</v>
      </c>
      <c r="D172" s="158" t="s">
        <v>485</v>
      </c>
      <c r="E172" s="158" t="s">
        <v>1469</v>
      </c>
      <c r="F172" s="158" t="s">
        <v>487</v>
      </c>
      <c r="G172" s="159" t="s">
        <v>1450</v>
      </c>
      <c r="H172" s="159" t="s">
        <v>1451</v>
      </c>
      <c r="I172" s="159" t="s">
        <v>1452</v>
      </c>
      <c r="J172" s="159" t="s">
        <v>1453</v>
      </c>
      <c r="K172" s="159" t="s">
        <v>1454</v>
      </c>
      <c r="L172" s="159" t="s">
        <v>1455</v>
      </c>
      <c r="M172" s="159" t="s">
        <v>1456</v>
      </c>
      <c r="N172" s="159" t="s">
        <v>1457</v>
      </c>
      <c r="O172" s="159" t="s">
        <v>1458</v>
      </c>
      <c r="P172" s="159" t="s">
        <v>1459</v>
      </c>
      <c r="Q172" s="159" t="s">
        <v>1460</v>
      </c>
      <c r="R172" s="159" t="s">
        <v>1461</v>
      </c>
      <c r="S172" s="160" t="s">
        <v>29</v>
      </c>
    </row>
    <row r="173" spans="1:19" ht="16.149999999999999" customHeight="1">
      <c r="A173" s="143" t="s">
        <v>1581</v>
      </c>
      <c r="B173" s="46" t="s">
        <v>2242</v>
      </c>
      <c r="C173" s="46">
        <v>31111</v>
      </c>
      <c r="D173" s="144" t="s">
        <v>2094</v>
      </c>
      <c r="E173" s="46" t="s">
        <v>2159</v>
      </c>
      <c r="F173" s="145">
        <v>1131</v>
      </c>
      <c r="G173" s="53">
        <v>500</v>
      </c>
      <c r="H173" s="53">
        <v>300</v>
      </c>
      <c r="I173" s="53"/>
      <c r="J173" s="53"/>
      <c r="K173" s="53"/>
      <c r="L173" s="53">
        <v>400</v>
      </c>
      <c r="M173" s="53"/>
      <c r="N173" s="53">
        <v>900</v>
      </c>
      <c r="O173" s="53"/>
      <c r="P173" s="53"/>
      <c r="Q173" s="53"/>
      <c r="R173" s="53"/>
      <c r="S173" s="131">
        <f>SUM(G173:R173)</f>
        <v>2100</v>
      </c>
    </row>
    <row r="174" spans="1:19" ht="16.149999999999999" customHeight="1">
      <c r="A174" s="143" t="s">
        <v>1581</v>
      </c>
      <c r="B174" s="46" t="s">
        <v>2242</v>
      </c>
      <c r="C174" s="46">
        <v>31111</v>
      </c>
      <c r="D174" s="144" t="s">
        <v>2094</v>
      </c>
      <c r="E174" s="46" t="s">
        <v>2159</v>
      </c>
      <c r="F174" s="145">
        <v>2111</v>
      </c>
      <c r="G174" s="53"/>
      <c r="H174" s="53"/>
      <c r="I174" s="53"/>
      <c r="J174" s="53">
        <v>5000</v>
      </c>
      <c r="K174" s="53"/>
      <c r="L174" s="53"/>
      <c r="M174" s="53"/>
      <c r="N174" s="53"/>
      <c r="O174" s="53"/>
      <c r="P174" s="53"/>
      <c r="Q174" s="53"/>
      <c r="R174" s="53"/>
      <c r="S174" s="131">
        <f t="shared" ref="S174:S190" si="0">SUM(G174:R174)</f>
        <v>5000</v>
      </c>
    </row>
    <row r="175" spans="1:19" ht="16.149999999999999" customHeight="1">
      <c r="A175" s="143" t="s">
        <v>1581</v>
      </c>
      <c r="B175" s="46" t="s">
        <v>2242</v>
      </c>
      <c r="C175" s="46">
        <v>31111</v>
      </c>
      <c r="D175" s="144" t="s">
        <v>2094</v>
      </c>
      <c r="E175" s="46" t="s">
        <v>2159</v>
      </c>
      <c r="F175" s="145">
        <v>3441</v>
      </c>
      <c r="G175" s="53"/>
      <c r="H175" s="53"/>
      <c r="I175" s="53"/>
      <c r="J175" s="53"/>
      <c r="K175" s="53">
        <v>3500</v>
      </c>
      <c r="L175" s="53"/>
      <c r="M175" s="53"/>
      <c r="N175" s="53"/>
      <c r="O175" s="53">
        <v>7000</v>
      </c>
      <c r="P175" s="53"/>
      <c r="Q175" s="53"/>
      <c r="R175" s="53"/>
      <c r="S175" s="131">
        <f t="shared" si="0"/>
        <v>10500</v>
      </c>
    </row>
    <row r="176" spans="1:19" ht="16.149999999999999" customHeight="1">
      <c r="A176" s="143" t="s">
        <v>1581</v>
      </c>
      <c r="B176" s="46" t="s">
        <v>2242</v>
      </c>
      <c r="C176" s="46">
        <v>31111</v>
      </c>
      <c r="D176" s="144" t="s">
        <v>2094</v>
      </c>
      <c r="E176" s="46" t="s">
        <v>2159</v>
      </c>
      <c r="F176" s="145">
        <v>5111</v>
      </c>
      <c r="G176" s="53"/>
      <c r="H176" s="53">
        <v>5000</v>
      </c>
      <c r="I176" s="53"/>
      <c r="J176" s="53"/>
      <c r="K176" s="53"/>
      <c r="L176" s="53">
        <v>5000</v>
      </c>
      <c r="M176" s="53"/>
      <c r="N176" s="53"/>
      <c r="O176" s="53"/>
      <c r="P176" s="53"/>
      <c r="Q176" s="53"/>
      <c r="R176" s="53"/>
      <c r="S176" s="131">
        <f t="shared" si="0"/>
        <v>10000</v>
      </c>
    </row>
    <row r="177" spans="1:19" ht="16.149999999999999" customHeight="1">
      <c r="A177" s="48"/>
      <c r="B177" s="46"/>
      <c r="C177" s="46"/>
      <c r="D177" s="46"/>
      <c r="E177" s="46"/>
      <c r="F177" s="145"/>
      <c r="G177" s="53"/>
      <c r="H177" s="53"/>
      <c r="I177" s="53"/>
      <c r="J177" s="53"/>
      <c r="K177" s="53"/>
      <c r="L177" s="53"/>
      <c r="M177" s="53"/>
      <c r="N177" s="53"/>
      <c r="O177" s="53"/>
      <c r="P177" s="53"/>
      <c r="Q177" s="53"/>
      <c r="R177" s="53"/>
      <c r="S177" s="131">
        <f t="shared" si="0"/>
        <v>0</v>
      </c>
    </row>
    <row r="178" spans="1:19" ht="16.149999999999999" customHeight="1">
      <c r="A178" s="48"/>
      <c r="B178" s="46"/>
      <c r="C178" s="46"/>
      <c r="D178" s="46"/>
      <c r="E178" s="46"/>
      <c r="F178" s="145"/>
      <c r="G178" s="53"/>
      <c r="H178" s="53"/>
      <c r="I178" s="53"/>
      <c r="J178" s="53"/>
      <c r="K178" s="53"/>
      <c r="L178" s="53"/>
      <c r="M178" s="53"/>
      <c r="N178" s="53"/>
      <c r="O178" s="53"/>
      <c r="P178" s="53"/>
      <c r="Q178" s="53"/>
      <c r="R178" s="53"/>
      <c r="S178" s="131">
        <f t="shared" si="0"/>
        <v>0</v>
      </c>
    </row>
    <row r="179" spans="1:19" ht="16.149999999999999" customHeight="1">
      <c r="A179" s="48"/>
      <c r="B179" s="46"/>
      <c r="C179" s="46"/>
      <c r="D179" s="46"/>
      <c r="E179" s="46"/>
      <c r="F179" s="145"/>
      <c r="G179" s="53"/>
      <c r="H179" s="53"/>
      <c r="I179" s="53"/>
      <c r="J179" s="53"/>
      <c r="K179" s="53"/>
      <c r="L179" s="53"/>
      <c r="M179" s="53"/>
      <c r="N179" s="53"/>
      <c r="O179" s="53"/>
      <c r="P179" s="53"/>
      <c r="Q179" s="53"/>
      <c r="R179" s="53"/>
      <c r="S179" s="131">
        <f t="shared" si="0"/>
        <v>0</v>
      </c>
    </row>
    <row r="180" spans="1:19" ht="16.149999999999999" customHeight="1">
      <c r="A180" s="48"/>
      <c r="B180" s="46"/>
      <c r="C180" s="46"/>
      <c r="D180" s="46"/>
      <c r="E180" s="47"/>
      <c r="F180" s="145"/>
      <c r="G180" s="53"/>
      <c r="H180" s="53"/>
      <c r="I180" s="53"/>
      <c r="J180" s="53"/>
      <c r="K180" s="53"/>
      <c r="L180" s="53"/>
      <c r="M180" s="53"/>
      <c r="N180" s="53"/>
      <c r="O180" s="53"/>
      <c r="P180" s="53"/>
      <c r="Q180" s="53"/>
      <c r="R180" s="53"/>
      <c r="S180" s="131">
        <f t="shared" si="0"/>
        <v>0</v>
      </c>
    </row>
    <row r="181" spans="1:19" ht="16.149999999999999" customHeight="1">
      <c r="A181" s="48"/>
      <c r="B181" s="46"/>
      <c r="C181" s="46"/>
      <c r="D181" s="46"/>
      <c r="E181" s="47"/>
      <c r="F181" s="145"/>
      <c r="G181" s="53"/>
      <c r="H181" s="53"/>
      <c r="I181" s="53"/>
      <c r="J181" s="53"/>
      <c r="K181" s="53"/>
      <c r="L181" s="53"/>
      <c r="M181" s="53"/>
      <c r="N181" s="53"/>
      <c r="O181" s="53"/>
      <c r="P181" s="53"/>
      <c r="Q181" s="53"/>
      <c r="R181" s="53"/>
      <c r="S181" s="131">
        <f t="shared" si="0"/>
        <v>0</v>
      </c>
    </row>
    <row r="182" spans="1:19" ht="16.149999999999999" customHeight="1">
      <c r="A182" s="48"/>
      <c r="B182" s="46"/>
      <c r="C182" s="46"/>
      <c r="D182" s="46"/>
      <c r="E182" s="47"/>
      <c r="F182" s="145"/>
      <c r="G182" s="53"/>
      <c r="H182" s="53"/>
      <c r="I182" s="53"/>
      <c r="J182" s="53"/>
      <c r="K182" s="53"/>
      <c r="L182" s="53"/>
      <c r="M182" s="53"/>
      <c r="N182" s="53"/>
      <c r="O182" s="53"/>
      <c r="P182" s="53"/>
      <c r="Q182" s="53"/>
      <c r="R182" s="53"/>
      <c r="S182" s="131">
        <f t="shared" si="0"/>
        <v>0</v>
      </c>
    </row>
    <row r="183" spans="1:19" ht="16.149999999999999" customHeight="1">
      <c r="A183" s="48"/>
      <c r="B183" s="46"/>
      <c r="C183" s="46"/>
      <c r="D183" s="46"/>
      <c r="E183" s="47"/>
      <c r="F183" s="145"/>
      <c r="G183" s="53"/>
      <c r="H183" s="53"/>
      <c r="I183" s="53"/>
      <c r="J183" s="53"/>
      <c r="K183" s="53"/>
      <c r="L183" s="53"/>
      <c r="M183" s="53"/>
      <c r="N183" s="53"/>
      <c r="O183" s="53"/>
      <c r="P183" s="53"/>
      <c r="Q183" s="53"/>
      <c r="R183" s="53"/>
      <c r="S183" s="131">
        <f t="shared" si="0"/>
        <v>0</v>
      </c>
    </row>
    <row r="184" spans="1:19" ht="16.149999999999999" customHeight="1">
      <c r="A184" s="48"/>
      <c r="B184" s="46"/>
      <c r="C184" s="46"/>
      <c r="D184" s="46"/>
      <c r="E184" s="47"/>
      <c r="F184" s="145"/>
      <c r="G184" s="53"/>
      <c r="H184" s="53"/>
      <c r="I184" s="53"/>
      <c r="J184" s="53"/>
      <c r="K184" s="53"/>
      <c r="L184" s="53"/>
      <c r="M184" s="53"/>
      <c r="N184" s="53"/>
      <c r="O184" s="53"/>
      <c r="P184" s="53"/>
      <c r="Q184" s="53"/>
      <c r="R184" s="53"/>
      <c r="S184" s="131">
        <f t="shared" si="0"/>
        <v>0</v>
      </c>
    </row>
    <row r="185" spans="1:19" ht="16.149999999999999" customHeight="1">
      <c r="A185" s="48"/>
      <c r="B185" s="46"/>
      <c r="C185" s="46"/>
      <c r="D185" s="46"/>
      <c r="E185" s="47"/>
      <c r="F185" s="145"/>
      <c r="G185" s="53"/>
      <c r="H185" s="53"/>
      <c r="I185" s="53"/>
      <c r="J185" s="53"/>
      <c r="K185" s="53"/>
      <c r="L185" s="53"/>
      <c r="M185" s="53"/>
      <c r="N185" s="53"/>
      <c r="O185" s="53"/>
      <c r="P185" s="53"/>
      <c r="Q185" s="53"/>
      <c r="R185" s="53"/>
      <c r="S185" s="131">
        <f t="shared" si="0"/>
        <v>0</v>
      </c>
    </row>
    <row r="186" spans="1:19" ht="16.149999999999999" customHeight="1">
      <c r="A186" s="48"/>
      <c r="B186" s="46"/>
      <c r="C186" s="46"/>
      <c r="D186" s="46"/>
      <c r="E186" s="47"/>
      <c r="F186" s="145"/>
      <c r="G186" s="53"/>
      <c r="H186" s="53"/>
      <c r="I186" s="53"/>
      <c r="J186" s="53"/>
      <c r="K186" s="53"/>
      <c r="L186" s="53"/>
      <c r="M186" s="53"/>
      <c r="N186" s="53"/>
      <c r="O186" s="53"/>
      <c r="P186" s="53"/>
      <c r="Q186" s="53"/>
      <c r="R186" s="53"/>
      <c r="S186" s="131">
        <f t="shared" si="0"/>
        <v>0</v>
      </c>
    </row>
    <row r="187" spans="1:19" ht="16.149999999999999" customHeight="1">
      <c r="A187" s="48"/>
      <c r="B187" s="46"/>
      <c r="C187" s="46"/>
      <c r="D187" s="46"/>
      <c r="E187" s="47"/>
      <c r="F187" s="145"/>
      <c r="G187" s="53"/>
      <c r="H187" s="53"/>
      <c r="I187" s="53"/>
      <c r="J187" s="53"/>
      <c r="K187" s="53"/>
      <c r="L187" s="53"/>
      <c r="M187" s="53"/>
      <c r="N187" s="53"/>
      <c r="O187" s="53"/>
      <c r="P187" s="53"/>
      <c r="Q187" s="53"/>
      <c r="R187" s="53"/>
      <c r="S187" s="131">
        <f t="shared" si="0"/>
        <v>0</v>
      </c>
    </row>
    <row r="188" spans="1:19" ht="16.149999999999999" customHeight="1">
      <c r="A188" s="48"/>
      <c r="B188" s="46"/>
      <c r="C188" s="46"/>
      <c r="D188" s="46"/>
      <c r="E188" s="47"/>
      <c r="F188" s="145"/>
      <c r="G188" s="53"/>
      <c r="H188" s="53"/>
      <c r="I188" s="53"/>
      <c r="J188" s="53"/>
      <c r="K188" s="53"/>
      <c r="L188" s="53"/>
      <c r="M188" s="53"/>
      <c r="N188" s="53"/>
      <c r="O188" s="53"/>
      <c r="P188" s="53"/>
      <c r="Q188" s="53"/>
      <c r="R188" s="53"/>
      <c r="S188" s="131">
        <f t="shared" si="0"/>
        <v>0</v>
      </c>
    </row>
    <row r="189" spans="1:19" ht="16.149999999999999" customHeight="1">
      <c r="A189" s="48"/>
      <c r="B189" s="46"/>
      <c r="C189" s="46"/>
      <c r="D189" s="46"/>
      <c r="E189" s="47"/>
      <c r="F189" s="145"/>
      <c r="G189" s="53"/>
      <c r="H189" s="53"/>
      <c r="I189" s="53"/>
      <c r="J189" s="53"/>
      <c r="K189" s="53"/>
      <c r="L189" s="53"/>
      <c r="M189" s="53"/>
      <c r="N189" s="53"/>
      <c r="O189" s="53"/>
      <c r="P189" s="53"/>
      <c r="Q189" s="53"/>
      <c r="R189" s="53"/>
      <c r="S189" s="131">
        <f t="shared" si="0"/>
        <v>0</v>
      </c>
    </row>
    <row r="190" spans="1:19" ht="16.149999999999999" customHeight="1">
      <c r="A190" s="48"/>
      <c r="B190" s="46"/>
      <c r="C190" s="46"/>
      <c r="D190" s="46"/>
      <c r="E190" s="47"/>
      <c r="F190" s="145"/>
      <c r="G190" s="53"/>
      <c r="H190" s="53"/>
      <c r="I190" s="53"/>
      <c r="J190" s="53"/>
      <c r="K190" s="53"/>
      <c r="L190" s="53"/>
      <c r="M190" s="53"/>
      <c r="N190" s="53"/>
      <c r="O190" s="53"/>
      <c r="P190" s="53"/>
      <c r="Q190" s="53"/>
      <c r="R190" s="53"/>
      <c r="S190" s="131">
        <f t="shared" si="0"/>
        <v>0</v>
      </c>
    </row>
    <row r="191" spans="1:19" ht="16.149999999999999" customHeight="1" thickBot="1">
      <c r="A191" s="49"/>
      <c r="B191" s="50"/>
      <c r="C191" s="50"/>
      <c r="D191" s="50"/>
      <c r="E191" s="51" t="s">
        <v>506</v>
      </c>
      <c r="F191" s="52"/>
      <c r="G191" s="132">
        <f>SUM(G173:G190)</f>
        <v>500</v>
      </c>
      <c r="H191" s="132">
        <f t="shared" ref="H191:S191" si="1">SUM(H173:H190)</f>
        <v>5300</v>
      </c>
      <c r="I191" s="132">
        <f t="shared" si="1"/>
        <v>0</v>
      </c>
      <c r="J191" s="132">
        <f t="shared" si="1"/>
        <v>5000</v>
      </c>
      <c r="K191" s="132">
        <f t="shared" si="1"/>
        <v>3500</v>
      </c>
      <c r="L191" s="132">
        <f t="shared" si="1"/>
        <v>5400</v>
      </c>
      <c r="M191" s="132">
        <f t="shared" si="1"/>
        <v>0</v>
      </c>
      <c r="N191" s="132">
        <f t="shared" si="1"/>
        <v>900</v>
      </c>
      <c r="O191" s="132">
        <f t="shared" si="1"/>
        <v>7000</v>
      </c>
      <c r="P191" s="132">
        <f t="shared" si="1"/>
        <v>0</v>
      </c>
      <c r="Q191" s="132">
        <f t="shared" si="1"/>
        <v>0</v>
      </c>
      <c r="R191" s="132">
        <f t="shared" si="1"/>
        <v>0</v>
      </c>
      <c r="S191" s="133">
        <f t="shared" si="1"/>
        <v>27600</v>
      </c>
    </row>
    <row r="192" spans="1:19">
      <c r="A192" s="2" t="s">
        <v>2125</v>
      </c>
    </row>
    <row r="194" spans="1:1">
      <c r="A194" s="2"/>
    </row>
    <row r="222" spans="1:1">
      <c r="A222" s="2"/>
    </row>
    <row r="223" spans="1:1">
      <c r="A223" s="2"/>
    </row>
  </sheetData>
  <sortState ref="L2:M7">
    <sortCondition ref="L2:L7"/>
  </sortState>
  <mergeCells count="42">
    <mergeCell ref="B169:M169"/>
    <mergeCell ref="A162:M162"/>
    <mergeCell ref="C137:M137"/>
    <mergeCell ref="A115:M115"/>
    <mergeCell ref="A152:M152"/>
    <mergeCell ref="C158:M158"/>
    <mergeCell ref="C143:M143"/>
    <mergeCell ref="C144:M144"/>
    <mergeCell ref="C147:M147"/>
    <mergeCell ref="C125:M125"/>
    <mergeCell ref="C126:M126"/>
    <mergeCell ref="A130:M130"/>
    <mergeCell ref="C127:M127"/>
    <mergeCell ref="C132:M132"/>
    <mergeCell ref="A117:M117"/>
    <mergeCell ref="C155:M155"/>
    <mergeCell ref="C157:M157"/>
    <mergeCell ref="A167:M167"/>
    <mergeCell ref="B168:M168"/>
    <mergeCell ref="C118:M118"/>
    <mergeCell ref="C119:M119"/>
    <mergeCell ref="C120:M120"/>
    <mergeCell ref="A123:M123"/>
    <mergeCell ref="C124:M124"/>
    <mergeCell ref="C163:M163"/>
    <mergeCell ref="C159:M159"/>
    <mergeCell ref="A171:M171"/>
    <mergeCell ref="N171:S171"/>
    <mergeCell ref="C131:M131"/>
    <mergeCell ref="C145:M145"/>
    <mergeCell ref="C146:M146"/>
    <mergeCell ref="C153:M153"/>
    <mergeCell ref="C154:M154"/>
    <mergeCell ref="C164:M164"/>
    <mergeCell ref="A140:M140"/>
    <mergeCell ref="C141:M141"/>
    <mergeCell ref="C142:M142"/>
    <mergeCell ref="C133:M133"/>
    <mergeCell ref="C134:M134"/>
    <mergeCell ref="C135:M135"/>
    <mergeCell ref="C136:M136"/>
    <mergeCell ref="C156:M156"/>
  </mergeCells>
  <phoneticPr fontId="21" type="noConversion"/>
  <dataValidations count="8">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Ente no valido!" promptTitle="Selecciona el Ente Publico" sqref="B157">
      <formula1>$K$6:$K$7</formula1>
    </dataValidation>
  </dataValidations>
  <printOptions horizontalCentered="1" verticalCentered="1"/>
  <pageMargins left="0.39370078740157483" right="0.39370078740157483" top="0.39370078740157483" bottom="0.39370078740157483" header="0.31496062992125984" footer="0.31496062992125984"/>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POA 2021</vt:lpstr>
      <vt:lpstr>Clasif por Fuente de Financ</vt:lpstr>
      <vt:lpstr>Clasif Programatico</vt:lpstr>
      <vt:lpstr>CFG</vt:lpstr>
      <vt:lpstr>CA 2012</vt:lpstr>
      <vt:lpstr>COG</vt:lpstr>
      <vt:lpstr>UR (Definir)</vt:lpstr>
      <vt:lpstr>CFG 2012 (imprimir)</vt:lpstr>
      <vt:lpstr>COG (imprimir)</vt:lpstr>
      <vt:lpstr>Resumen</vt:lpstr>
      <vt:lpstr>EJEMEPLO</vt:lpstr>
      <vt:lpstr>'POA 2021'!A</vt:lpstr>
      <vt:lpstr>'POA 2021'!Área_de_impresión</vt:lpstr>
      <vt:lpstr>ca</vt:lpstr>
      <vt:lpstr>Fin</vt:lpstr>
      <vt:lpstr>funcion</vt:lpstr>
      <vt:lpstr>sub</vt:lpstr>
      <vt:lpstr>'CA 2012'!Títulos_a_imprimir</vt:lpstr>
      <vt:lpstr>CFG!Títulos_a_imprimir</vt:lpstr>
      <vt:lpstr>'CFG 2012 (imprimir)'!Títulos_a_imprimir</vt:lpstr>
      <vt:lpstr>'COG (imprimir)'!Títulos_a_imprimir</vt:lpstr>
      <vt:lpstr>EJEMEPLO!Títulos_a_imprimir</vt:lpstr>
      <vt:lpstr>'POA 2021'!Títulos_a_imprimir</vt:lpstr>
    </vt:vector>
  </TitlesOfParts>
  <Company>Contabilidad Gubernamental / SFA (0609)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2021-11-19T20:40:10Z</cp:lastPrinted>
  <dcterms:created xsi:type="dcterms:W3CDTF">2010-08-12T01:40:58Z</dcterms:created>
  <dcterms:modified xsi:type="dcterms:W3CDTF">2021-11-19T21:03:08Z</dcterms:modified>
</cp:coreProperties>
</file>