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4" i="4" l="1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2" i="4" l="1"/>
  <c r="F72" i="4"/>
  <c r="D72" i="4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H65" i="4"/>
  <c r="C72" i="4"/>
  <c r="G58" i="4"/>
  <c r="F58" i="4"/>
  <c r="E57" i="4"/>
  <c r="H57" i="4" s="1"/>
  <c r="E56" i="4"/>
  <c r="H56" i="4" s="1"/>
  <c r="E55" i="4"/>
  <c r="H55" i="4" s="1"/>
  <c r="E54" i="4"/>
  <c r="H54" i="4" s="1"/>
  <c r="D58" i="4"/>
  <c r="C58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47" i="4"/>
  <c r="F47" i="4"/>
  <c r="D47" i="4"/>
  <c r="C47" i="4"/>
  <c r="H58" i="4" l="1"/>
  <c r="H72" i="4"/>
  <c r="E58" i="4"/>
  <c r="E72" i="4"/>
  <c r="H47" i="4"/>
  <c r="E47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2" i="6"/>
  <c r="H50" i="6"/>
  <c r="H48" i="6"/>
  <c r="H47" i="6"/>
  <c r="H46" i="6"/>
  <c r="H42" i="6"/>
  <c r="H41" i="6"/>
  <c r="H40" i="6"/>
  <c r="H39" i="6"/>
  <c r="H35" i="6"/>
  <c r="H12" i="6"/>
  <c r="H11" i="6"/>
  <c r="H9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H51" i="6" s="1"/>
  <c r="E50" i="6"/>
  <c r="E49" i="6"/>
  <c r="H49" i="6" s="1"/>
  <c r="E48" i="6"/>
  <c r="E47" i="6"/>
  <c r="E46" i="6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C53" i="6"/>
  <c r="C43" i="6"/>
  <c r="C33" i="6"/>
  <c r="C23" i="6"/>
  <c r="C13" i="6"/>
  <c r="C5" i="6"/>
  <c r="E69" i="6" l="1"/>
  <c r="H69" i="6" s="1"/>
  <c r="H65" i="6"/>
  <c r="E53" i="6"/>
  <c r="H53" i="6" s="1"/>
  <c r="E43" i="6"/>
  <c r="H43" i="6" s="1"/>
  <c r="E33" i="6"/>
  <c r="H33" i="6" s="1"/>
  <c r="E23" i="6"/>
  <c r="H23" i="6" s="1"/>
  <c r="F77" i="6"/>
  <c r="E13" i="6"/>
  <c r="H13" i="6" s="1"/>
  <c r="D77" i="6"/>
  <c r="G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<sst xmlns="http://schemas.openxmlformats.org/spreadsheetml/2006/main" count="251" uniqueCount="178">
  <si>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</si>
  <si>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</si>
  <si>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</si>
  <si>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</si>
  <si>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</si>
  <si>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</si>
  <si>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</si>
  <si>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</si>
  <si>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</si>
  <si>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</si>
  <si>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</si>
  <si>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</si>
  <si>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</si>
  <si>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</si>
  <si>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</si>
  <si>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</si>
  <si>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</si>
  <si>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</si>
  <si>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</si>
  <si>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</si>
  <si>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</si>
  <si>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</si>
  <si>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</si>
  <si>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</si>
  <si>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</si>
  <si>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</si>
  <si>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</si>
  <si>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</si>
  <si>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</si>
  <si>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</si>
  <si>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</si>
  <si>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</si>
  <si>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</si>
  <si>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</si>
  <si>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</si>
  <si>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</si>
  <si>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</si>
  <si>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</si>
  <si>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</si>
  <si>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</si>
  <si>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</si>
  <si>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</si>
  <si>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</si>
  <si>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</si>
  <si>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</si>
  <si>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</si>
  <si>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</si>
  <si>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</si>
  <si>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</si>
  <si>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</si>
  <si>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</si>
  <si>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</si>
  <si>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</si>
  <si>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</si>
  <si>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</si>
  <si>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</si>
  <si>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</si>
  <si>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</si>
  <si>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</si>
  <si>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</si>
  <si>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</si>
  <si>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</si>
  <si>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</si>
  <si>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</si>
  <si>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</si>
  <si>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</si>
  <si>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</si>
  <si>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</si>
  <si>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</si>
  <si>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</si>
  <si>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</si>
  <si>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</si>
  <si>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</si>
  <si>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</si>
  <si>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</si>
  <si>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</si>
  <si>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</si>
  <si>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</si>
  <si>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</si>
  <si>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</si>
  <si>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</si>
  <si>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</si>
  <si>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</si>
  <si>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</si>
  <si>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</si>
  <si>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</si>
  <si>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</si>
  <si>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</si>
  <si>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</si>
  <si>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</si>
  <si>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</si>
  <si>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</si>
  <si>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</si>
  <si>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</si>
  <si>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</si>
  <si>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</si>
  <si>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</si>
  <si>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</si>
  <si>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</si>
  <si>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</si>
  <si>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</si>
  <si>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</si>
  <si>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</si>
  <si>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</si>
  <si>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</si>
  <si>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</si>
  <si>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</si>
  <si>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</si>
  <si>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</si>
  <si>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</si>
  <si>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</si>
  <si>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</si>
  <si>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</si>
  <si>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</si>
  <si>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</si>
  <si>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</si>
  <si>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</si>
  <si>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</si>
  <si>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</si>
  <si>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</si>
  <si>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</si>
  <si>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</si>
  <si>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</si>
  <si>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</si>
  <si>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</si>
  <si>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</si>
  <si>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</si>
  <si>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</si>
  <si>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</si>
  <si>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</si>
  <si>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Ocampo
Estado Analítico del Ejercicio del Presupuesto de Egresos
Clasificación por Objeto del Gasto (Capítulo y Concepto)
Del 1 de Enero al 31 de Marzo de 2022</t>
  </si>
  <si>
    <t>Municipio de Ocampo
Estado Analítico del Ejercicio del Presupuesto de Egresos
Clasificación Económica (por Tipo de Gasto)
Del 1 de Enero al 31 de Marzo de 2022</t>
  </si>
  <si>
    <t>31111-1001 PRESIDENCIA MUNICIPAL</t>
  </si>
  <si>
    <t>31111-1101 SINDICATURA</t>
  </si>
  <si>
    <t>31111-1201 REGIDURIA</t>
  </si>
  <si>
    <t>31111-1301 SECRETARIA DEL H AYUNTAMIENTO</t>
  </si>
  <si>
    <t>31111-1501 TESORERIA MUNICIPAL</t>
  </si>
  <si>
    <t>31111-1701 IMPUESTOS INMOBILIARIOS Y CAT</t>
  </si>
  <si>
    <t>31111-1801 AGUA POTABLE Y ALCANTARILLADO</t>
  </si>
  <si>
    <t>31111-1901 CONTRALORIA MUNICIPAL</t>
  </si>
  <si>
    <t>31111-2001 SEGURIDAD PUBLICA</t>
  </si>
  <si>
    <t>31111-2101 PROTECCION CIVIL</t>
  </si>
  <si>
    <t>31111-2201 OFICIALIA CALIFICADORA</t>
  </si>
  <si>
    <t>31111-2301 OBRAS PUBLICAS</t>
  </si>
  <si>
    <t>31111-2401 RECURSOS HUMANOS Y MATERIALES</t>
  </si>
  <si>
    <t>31111-2501 SERVICIOS PUBLICOS</t>
  </si>
  <si>
    <t>31111-2601 LIMPIA MUNICIPAL</t>
  </si>
  <si>
    <t>31111-2701 PARQUES Y JARDINES</t>
  </si>
  <si>
    <t>31111-2801 MERCADO</t>
  </si>
  <si>
    <t>31111-2901 RASTRO</t>
  </si>
  <si>
    <t>31111-3001 PANTEONES</t>
  </si>
  <si>
    <t>31111-3101 ALUMBRADO</t>
  </si>
  <si>
    <t>31111-3201 DESARROLLO SOCIAL</t>
  </si>
  <si>
    <t>31111-3401 DESARROLLO ECONOMICO</t>
  </si>
  <si>
    <t>31111-3501 DESARROLLO RURAL</t>
  </si>
  <si>
    <t>31111-3601 EDUCACION</t>
  </si>
  <si>
    <t>31111-3701 COMUNICACION SOCIAL E INFORMA</t>
  </si>
  <si>
    <t>31111-3801 UNIDAD DE ACCESO A LA INFORMA</t>
  </si>
  <si>
    <t>31111-3901 PLANEACION</t>
  </si>
  <si>
    <t>31111-4001 COMUDAJ</t>
  </si>
  <si>
    <t>31111-4101 CASA DE LA CULTURA</t>
  </si>
  <si>
    <t>31111-4201 SALUD</t>
  </si>
  <si>
    <t>31111-4301 DEPARTAMENTO DE COMPRAS</t>
  </si>
  <si>
    <t>31111-4401 Coordinación Social de Atenci</t>
  </si>
  <si>
    <t>31111-4801 ECOLOGIA</t>
  </si>
  <si>
    <t>31111-4901 TRANSITO MUNICIPAL</t>
  </si>
  <si>
    <t>31111-5001 Fiscalización</t>
  </si>
  <si>
    <t>31111-5101 JUVENTUD</t>
  </si>
  <si>
    <t>31111-5201 DESARROLLO URBANO</t>
  </si>
  <si>
    <t>31111-5301 TURISMO</t>
  </si>
  <si>
    <t>31111-4501 Departamento de Informática</t>
  </si>
  <si>
    <t>Municipio de Ocampo
Estado Analítico del Ejercicio del Presupuesto de Egresos
Clasificación Administrativa
Del 1 de Enero al 31 de Marzo de 2022</t>
  </si>
  <si>
    <t>Municipio de Ocampo
Estado Analítico del Ejercicio del Presupuesto de Egresos
Clasificación Administrativa (Sector Paraestatal)
Del 1 de Enero al 31 de Marzo de 2022</t>
  </si>
  <si>
    <t>Municipio de Ocampo
Estado Analítico del Ejercicio del Presupuesto de Egresos
Clasificación Funcional (Finalidad y Función)
Del 1 de Enero al 31 de Marzo de 2022</t>
  </si>
  <si>
    <t xml:space="preserve">LIC. ERICK SILVANO MONTEMAYOR LARA </t>
  </si>
  <si>
    <t xml:space="preserve">ING. JUAN MANUEL VELÁZQUEZ LÓPEZ </t>
  </si>
  <si>
    <t xml:space="preserve">                 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</si>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</sst>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61" workbookViewId="0">
      <selection activeCell="B87" sqref="B8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5" t="s">
        <v>130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52</v>
      </c>
      <c r="B2" s="51"/>
      <c r="C2" s="45" t="s">
        <v>58</v>
      </c>
      <c r="D2" s="46"/>
      <c r="E2" s="46"/>
      <c r="F2" s="46"/>
      <c r="G2" s="47"/>
      <c r="H2" s="48" t="s">
        <v>57</v>
      </c>
    </row>
    <row r="3" spans="1:8" ht="24.95" customHeight="1" x14ac:dyDescent="0.2">
      <c r="A3" s="52"/>
      <c r="B3" s="53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51143413</v>
      </c>
      <c r="D5" s="34">
        <f>SUM(D6:D12)</f>
        <v>1344446.8800000001</v>
      </c>
      <c r="E5" s="34">
        <f>C5+D5</f>
        <v>52487859.880000003</v>
      </c>
      <c r="F5" s="34">
        <f>SUM(F6:F12)</f>
        <v>12199523.85</v>
      </c>
      <c r="G5" s="34">
        <f>SUM(G6:G12)</f>
        <v>12199523.85</v>
      </c>
      <c r="H5" s="34">
        <f>E5-F5</f>
        <v>40288336.030000001</v>
      </c>
    </row>
    <row r="6" spans="1:8" x14ac:dyDescent="0.2">
      <c r="A6" s="28">
        <v>1100</v>
      </c>
      <c r="B6" s="10" t="s">
        <v>68</v>
      </c>
      <c r="C6" s="12">
        <v>30408732.600000001</v>
      </c>
      <c r="D6" s="12">
        <v>1130197.51</v>
      </c>
      <c r="E6" s="12">
        <f t="shared" ref="E6:E69" si="0">C6+D6</f>
        <v>31538930.110000003</v>
      </c>
      <c r="F6" s="12">
        <v>7509235.0099999998</v>
      </c>
      <c r="G6" s="12">
        <v>7509235.0099999998</v>
      </c>
      <c r="H6" s="12">
        <f t="shared" ref="H6:H69" si="1">E6-F6</f>
        <v>24029695.100000001</v>
      </c>
    </row>
    <row r="7" spans="1:8" x14ac:dyDescent="0.2">
      <c r="A7" s="28">
        <v>1200</v>
      </c>
      <c r="B7" s="10" t="s">
        <v>69</v>
      </c>
      <c r="C7" s="12">
        <v>2356442.52</v>
      </c>
      <c r="D7" s="12">
        <v>14149.81</v>
      </c>
      <c r="E7" s="12">
        <f t="shared" si="0"/>
        <v>2370592.33</v>
      </c>
      <c r="F7" s="12">
        <v>482271.97</v>
      </c>
      <c r="G7" s="12">
        <v>482271.97</v>
      </c>
      <c r="H7" s="12">
        <f t="shared" si="1"/>
        <v>1888320.36</v>
      </c>
    </row>
    <row r="8" spans="1:8" x14ac:dyDescent="0.2">
      <c r="A8" s="28">
        <v>1300</v>
      </c>
      <c r="B8" s="10" t="s">
        <v>70</v>
      </c>
      <c r="C8" s="12">
        <v>4669887.18</v>
      </c>
      <c r="D8" s="12">
        <v>-147833.45000000001</v>
      </c>
      <c r="E8" s="12">
        <f t="shared" si="0"/>
        <v>4522053.7299999995</v>
      </c>
      <c r="F8" s="12">
        <v>24952.41</v>
      </c>
      <c r="G8" s="12">
        <v>24952.41</v>
      </c>
      <c r="H8" s="12">
        <f t="shared" si="1"/>
        <v>4497101.3199999994</v>
      </c>
    </row>
    <row r="9" spans="1:8" x14ac:dyDescent="0.2">
      <c r="A9" s="28">
        <v>1400</v>
      </c>
      <c r="B9" s="10" t="s">
        <v>34</v>
      </c>
      <c r="C9" s="12">
        <v>2770000</v>
      </c>
      <c r="D9" s="12">
        <v>4213</v>
      </c>
      <c r="E9" s="12">
        <f t="shared" si="0"/>
        <v>2774213</v>
      </c>
      <c r="F9" s="12">
        <v>715495.12</v>
      </c>
      <c r="G9" s="12">
        <v>715495.12</v>
      </c>
      <c r="H9" s="12">
        <f t="shared" si="1"/>
        <v>2058717.88</v>
      </c>
    </row>
    <row r="10" spans="1:8" x14ac:dyDescent="0.2">
      <c r="A10" s="28">
        <v>1500</v>
      </c>
      <c r="B10" s="10" t="s">
        <v>71</v>
      </c>
      <c r="C10" s="12">
        <v>10936550.699999999</v>
      </c>
      <c r="D10" s="12">
        <v>343720.01</v>
      </c>
      <c r="E10" s="12">
        <f t="shared" si="0"/>
        <v>11280270.709999999</v>
      </c>
      <c r="F10" s="12">
        <v>3467569.34</v>
      </c>
      <c r="G10" s="12">
        <v>3467569.34</v>
      </c>
      <c r="H10" s="12">
        <f t="shared" si="1"/>
        <v>7812701.3699999992</v>
      </c>
    </row>
    <row r="11" spans="1:8" x14ac:dyDescent="0.2">
      <c r="A11" s="28">
        <v>1600</v>
      </c>
      <c r="B11" s="10" t="s">
        <v>35</v>
      </c>
      <c r="C11" s="12">
        <v>1800</v>
      </c>
      <c r="D11" s="12">
        <v>0</v>
      </c>
      <c r="E11" s="12">
        <f t="shared" si="0"/>
        <v>1800</v>
      </c>
      <c r="F11" s="12">
        <v>0</v>
      </c>
      <c r="G11" s="12">
        <v>0</v>
      </c>
      <c r="H11" s="12">
        <f t="shared" si="1"/>
        <v>1800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9353796.1500000004</v>
      </c>
      <c r="D13" s="35">
        <f>SUM(D14:D22)</f>
        <v>542360</v>
      </c>
      <c r="E13" s="35">
        <f t="shared" si="0"/>
        <v>9896156.1500000004</v>
      </c>
      <c r="F13" s="35">
        <f>SUM(F14:F22)</f>
        <v>1788147.46</v>
      </c>
      <c r="G13" s="35">
        <f>SUM(G14:G22)</f>
        <v>1699311.71</v>
      </c>
      <c r="H13" s="35">
        <f t="shared" si="1"/>
        <v>8108008.6900000004</v>
      </c>
    </row>
    <row r="14" spans="1:8" x14ac:dyDescent="0.2">
      <c r="A14" s="28">
        <v>2100</v>
      </c>
      <c r="B14" s="10" t="s">
        <v>73</v>
      </c>
      <c r="C14" s="12">
        <v>515950</v>
      </c>
      <c r="D14" s="12">
        <v>17800</v>
      </c>
      <c r="E14" s="12">
        <f t="shared" si="0"/>
        <v>533750</v>
      </c>
      <c r="F14" s="12">
        <v>40297.879999999997</v>
      </c>
      <c r="G14" s="12">
        <v>40297.879999999997</v>
      </c>
      <c r="H14" s="12">
        <f t="shared" si="1"/>
        <v>493452.12</v>
      </c>
    </row>
    <row r="15" spans="1:8" x14ac:dyDescent="0.2">
      <c r="A15" s="28">
        <v>2200</v>
      </c>
      <c r="B15" s="10" t="s">
        <v>74</v>
      </c>
      <c r="C15" s="12">
        <v>137000</v>
      </c>
      <c r="D15" s="12">
        <v>48600</v>
      </c>
      <c r="E15" s="12">
        <f t="shared" si="0"/>
        <v>185600</v>
      </c>
      <c r="F15" s="12">
        <v>63406.04</v>
      </c>
      <c r="G15" s="12">
        <v>63406.04</v>
      </c>
      <c r="H15" s="12">
        <f t="shared" si="1"/>
        <v>122193.95999999999</v>
      </c>
    </row>
    <row r="16" spans="1:8" x14ac:dyDescent="0.2">
      <c r="A16" s="28">
        <v>2300</v>
      </c>
      <c r="B16" s="10" t="s">
        <v>75</v>
      </c>
      <c r="C16" s="12">
        <v>8846.15</v>
      </c>
      <c r="D16" s="12">
        <v>20000</v>
      </c>
      <c r="E16" s="12">
        <f t="shared" si="0"/>
        <v>28846.15</v>
      </c>
      <c r="F16" s="12">
        <v>0</v>
      </c>
      <c r="G16" s="12">
        <v>0</v>
      </c>
      <c r="H16" s="12">
        <f t="shared" si="1"/>
        <v>28846.15</v>
      </c>
    </row>
    <row r="17" spans="1:8" x14ac:dyDescent="0.2">
      <c r="A17" s="28">
        <v>2400</v>
      </c>
      <c r="B17" s="10" t="s">
        <v>76</v>
      </c>
      <c r="C17" s="12">
        <v>1302500</v>
      </c>
      <c r="D17" s="12">
        <v>130500</v>
      </c>
      <c r="E17" s="12">
        <f t="shared" si="0"/>
        <v>1433000</v>
      </c>
      <c r="F17" s="12">
        <v>73242.960000000006</v>
      </c>
      <c r="G17" s="12">
        <v>73242.960000000006</v>
      </c>
      <c r="H17" s="12">
        <f t="shared" si="1"/>
        <v>1359757.04</v>
      </c>
    </row>
    <row r="18" spans="1:8" x14ac:dyDescent="0.2">
      <c r="A18" s="28">
        <v>2500</v>
      </c>
      <c r="B18" s="10" t="s">
        <v>77</v>
      </c>
      <c r="C18" s="12">
        <v>408300</v>
      </c>
      <c r="D18" s="12">
        <v>30860</v>
      </c>
      <c r="E18" s="12">
        <f t="shared" si="0"/>
        <v>439160</v>
      </c>
      <c r="F18" s="12">
        <v>55927.55</v>
      </c>
      <c r="G18" s="12">
        <v>55927.55</v>
      </c>
      <c r="H18" s="12">
        <f t="shared" si="1"/>
        <v>383232.45</v>
      </c>
    </row>
    <row r="19" spans="1:8" x14ac:dyDescent="0.2">
      <c r="A19" s="28">
        <v>2600</v>
      </c>
      <c r="B19" s="10" t="s">
        <v>78</v>
      </c>
      <c r="C19" s="12">
        <v>5613900</v>
      </c>
      <c r="D19" s="12">
        <v>232720</v>
      </c>
      <c r="E19" s="12">
        <f t="shared" si="0"/>
        <v>5846620</v>
      </c>
      <c r="F19" s="12">
        <v>1366304.82</v>
      </c>
      <c r="G19" s="12">
        <v>1277469.07</v>
      </c>
      <c r="H19" s="12">
        <f t="shared" si="1"/>
        <v>4480315.18</v>
      </c>
    </row>
    <row r="20" spans="1:8" x14ac:dyDescent="0.2">
      <c r="A20" s="28">
        <v>2700</v>
      </c>
      <c r="B20" s="10" t="s">
        <v>79</v>
      </c>
      <c r="C20" s="12">
        <v>467900</v>
      </c>
      <c r="D20" s="12">
        <v>0</v>
      </c>
      <c r="E20" s="12">
        <f t="shared" si="0"/>
        <v>467900</v>
      </c>
      <c r="F20" s="12">
        <v>34842.28</v>
      </c>
      <c r="G20" s="12">
        <v>34842.28</v>
      </c>
      <c r="H20" s="12">
        <f t="shared" si="1"/>
        <v>433057.72</v>
      </c>
    </row>
    <row r="21" spans="1:8" x14ac:dyDescent="0.2">
      <c r="A21" s="28">
        <v>2800</v>
      </c>
      <c r="B21" s="10" t="s">
        <v>80</v>
      </c>
      <c r="C21" s="12">
        <v>71700</v>
      </c>
      <c r="D21" s="12">
        <v>0</v>
      </c>
      <c r="E21" s="12">
        <f t="shared" si="0"/>
        <v>71700</v>
      </c>
      <c r="F21" s="12">
        <v>0</v>
      </c>
      <c r="G21" s="12">
        <v>0</v>
      </c>
      <c r="H21" s="12">
        <f t="shared" si="1"/>
        <v>71700</v>
      </c>
    </row>
    <row r="22" spans="1:8" x14ac:dyDescent="0.2">
      <c r="A22" s="28">
        <v>2900</v>
      </c>
      <c r="B22" s="10" t="s">
        <v>81</v>
      </c>
      <c r="C22" s="12">
        <v>827700</v>
      </c>
      <c r="D22" s="12">
        <v>61880</v>
      </c>
      <c r="E22" s="12">
        <f t="shared" si="0"/>
        <v>889580</v>
      </c>
      <c r="F22" s="12">
        <v>154125.93</v>
      </c>
      <c r="G22" s="12">
        <v>154125.93</v>
      </c>
      <c r="H22" s="12">
        <f t="shared" si="1"/>
        <v>735454.07000000007</v>
      </c>
    </row>
    <row r="23" spans="1:8" x14ac:dyDescent="0.2">
      <c r="A23" s="29" t="s">
        <v>61</v>
      </c>
      <c r="B23" s="6"/>
      <c r="C23" s="35">
        <f>SUM(C24:C32)</f>
        <v>28715928.930000003</v>
      </c>
      <c r="D23" s="35">
        <f>SUM(D24:D32)</f>
        <v>8142453.9500000011</v>
      </c>
      <c r="E23" s="35">
        <f t="shared" si="0"/>
        <v>36858382.880000003</v>
      </c>
      <c r="F23" s="35">
        <f>SUM(F24:F32)</f>
        <v>4493581.6399999997</v>
      </c>
      <c r="G23" s="35">
        <f>SUM(G24:G32)</f>
        <v>4493581.6399999997</v>
      </c>
      <c r="H23" s="35">
        <f t="shared" si="1"/>
        <v>32364801.240000002</v>
      </c>
    </row>
    <row r="24" spans="1:8" x14ac:dyDescent="0.2">
      <c r="A24" s="28">
        <v>3100</v>
      </c>
      <c r="B24" s="10" t="s">
        <v>82</v>
      </c>
      <c r="C24" s="12">
        <v>20220145.510000002</v>
      </c>
      <c r="D24" s="12">
        <v>6229693.1500000004</v>
      </c>
      <c r="E24" s="12">
        <f t="shared" si="0"/>
        <v>26449838.660000004</v>
      </c>
      <c r="F24" s="12">
        <v>3291721.75</v>
      </c>
      <c r="G24" s="12">
        <v>3291721.75</v>
      </c>
      <c r="H24" s="12">
        <f t="shared" si="1"/>
        <v>23158116.910000004</v>
      </c>
    </row>
    <row r="25" spans="1:8" x14ac:dyDescent="0.2">
      <c r="A25" s="28">
        <v>3200</v>
      </c>
      <c r="B25" s="10" t="s">
        <v>83</v>
      </c>
      <c r="C25" s="12">
        <v>745557.5</v>
      </c>
      <c r="D25" s="12">
        <v>504296.4</v>
      </c>
      <c r="E25" s="12">
        <f t="shared" si="0"/>
        <v>1249853.8999999999</v>
      </c>
      <c r="F25" s="12">
        <v>352818.4</v>
      </c>
      <c r="G25" s="12">
        <v>352818.4</v>
      </c>
      <c r="H25" s="12">
        <f t="shared" si="1"/>
        <v>897035.49999999988</v>
      </c>
    </row>
    <row r="26" spans="1:8" x14ac:dyDescent="0.2">
      <c r="A26" s="28">
        <v>3300</v>
      </c>
      <c r="B26" s="10" t="s">
        <v>84</v>
      </c>
      <c r="C26" s="12">
        <v>802494.92</v>
      </c>
      <c r="D26" s="12">
        <v>1103853.3999999999</v>
      </c>
      <c r="E26" s="12">
        <f t="shared" si="0"/>
        <v>1906348.3199999998</v>
      </c>
      <c r="F26" s="12">
        <v>88153.79</v>
      </c>
      <c r="G26" s="12">
        <v>88153.79</v>
      </c>
      <c r="H26" s="12">
        <f t="shared" si="1"/>
        <v>1818194.5299999998</v>
      </c>
    </row>
    <row r="27" spans="1:8" x14ac:dyDescent="0.2">
      <c r="A27" s="28">
        <v>3400</v>
      </c>
      <c r="B27" s="10" t="s">
        <v>85</v>
      </c>
      <c r="C27" s="12">
        <v>601300</v>
      </c>
      <c r="D27" s="12">
        <v>252700</v>
      </c>
      <c r="E27" s="12">
        <f t="shared" si="0"/>
        <v>854000</v>
      </c>
      <c r="F27" s="12">
        <v>92521.38</v>
      </c>
      <c r="G27" s="12">
        <v>92521.38</v>
      </c>
      <c r="H27" s="12">
        <f t="shared" si="1"/>
        <v>761478.62</v>
      </c>
    </row>
    <row r="28" spans="1:8" x14ac:dyDescent="0.2">
      <c r="A28" s="28">
        <v>3500</v>
      </c>
      <c r="B28" s="10" t="s">
        <v>86</v>
      </c>
      <c r="C28" s="12">
        <v>989731</v>
      </c>
      <c r="D28" s="12">
        <v>17050</v>
      </c>
      <c r="E28" s="12">
        <f t="shared" si="0"/>
        <v>1006781</v>
      </c>
      <c r="F28" s="12">
        <v>72961.649999999994</v>
      </c>
      <c r="G28" s="12">
        <v>72961.649999999994</v>
      </c>
      <c r="H28" s="12">
        <f t="shared" si="1"/>
        <v>933819.35</v>
      </c>
    </row>
    <row r="29" spans="1:8" x14ac:dyDescent="0.2">
      <c r="A29" s="28">
        <v>3600</v>
      </c>
      <c r="B29" s="10" t="s">
        <v>87</v>
      </c>
      <c r="C29" s="12">
        <v>376000</v>
      </c>
      <c r="D29" s="12">
        <v>-9000</v>
      </c>
      <c r="E29" s="12">
        <f t="shared" si="0"/>
        <v>367000</v>
      </c>
      <c r="F29" s="12">
        <v>58477.05</v>
      </c>
      <c r="G29" s="12">
        <v>58477.05</v>
      </c>
      <c r="H29" s="12">
        <f t="shared" si="1"/>
        <v>308522.95</v>
      </c>
    </row>
    <row r="30" spans="1:8" x14ac:dyDescent="0.2">
      <c r="A30" s="28">
        <v>3700</v>
      </c>
      <c r="B30" s="10" t="s">
        <v>88</v>
      </c>
      <c r="C30" s="12">
        <v>105200</v>
      </c>
      <c r="D30" s="12">
        <v>18250</v>
      </c>
      <c r="E30" s="12">
        <f t="shared" si="0"/>
        <v>123450</v>
      </c>
      <c r="F30" s="12">
        <v>4185</v>
      </c>
      <c r="G30" s="12">
        <v>4185</v>
      </c>
      <c r="H30" s="12">
        <f t="shared" si="1"/>
        <v>119265</v>
      </c>
    </row>
    <row r="31" spans="1:8" x14ac:dyDescent="0.2">
      <c r="A31" s="28">
        <v>3800</v>
      </c>
      <c r="B31" s="10" t="s">
        <v>89</v>
      </c>
      <c r="C31" s="12">
        <v>3483000</v>
      </c>
      <c r="D31" s="12">
        <v>38100</v>
      </c>
      <c r="E31" s="12">
        <f t="shared" si="0"/>
        <v>3521100</v>
      </c>
      <c r="F31" s="12">
        <v>173779.62</v>
      </c>
      <c r="G31" s="12">
        <v>173779.62</v>
      </c>
      <c r="H31" s="12">
        <f t="shared" si="1"/>
        <v>3347320.38</v>
      </c>
    </row>
    <row r="32" spans="1:8" x14ac:dyDescent="0.2">
      <c r="A32" s="28">
        <v>3900</v>
      </c>
      <c r="B32" s="10" t="s">
        <v>18</v>
      </c>
      <c r="C32" s="12">
        <v>1392500</v>
      </c>
      <c r="D32" s="12">
        <v>-12489</v>
      </c>
      <c r="E32" s="12">
        <f t="shared" si="0"/>
        <v>1380011</v>
      </c>
      <c r="F32" s="12">
        <v>358963</v>
      </c>
      <c r="G32" s="12">
        <v>358963</v>
      </c>
      <c r="H32" s="12">
        <f t="shared" si="1"/>
        <v>1021048</v>
      </c>
    </row>
    <row r="33" spans="1:8" x14ac:dyDescent="0.2">
      <c r="A33" s="29" t="s">
        <v>62</v>
      </c>
      <c r="B33" s="6"/>
      <c r="C33" s="35">
        <f>SUM(C34:C42)</f>
        <v>11386000</v>
      </c>
      <c r="D33" s="35">
        <f>SUM(D34:D42)</f>
        <v>1486523</v>
      </c>
      <c r="E33" s="35">
        <f t="shared" si="0"/>
        <v>12872523</v>
      </c>
      <c r="F33" s="35">
        <f>SUM(F34:F42)</f>
        <v>2290759.9699999997</v>
      </c>
      <c r="G33" s="35">
        <f>SUM(G34:G42)</f>
        <v>2273859.9699999997</v>
      </c>
      <c r="H33" s="35">
        <f t="shared" si="1"/>
        <v>10581763.030000001</v>
      </c>
    </row>
    <row r="34" spans="1:8" x14ac:dyDescent="0.2">
      <c r="A34" s="28">
        <v>4100</v>
      </c>
      <c r="B34" s="10" t="s">
        <v>90</v>
      </c>
      <c r="C34" s="12">
        <v>4200000</v>
      </c>
      <c r="D34" s="12">
        <v>176071</v>
      </c>
      <c r="E34" s="12">
        <f t="shared" si="0"/>
        <v>4376071</v>
      </c>
      <c r="F34" s="12">
        <v>1226071</v>
      </c>
      <c r="G34" s="12">
        <v>1226071</v>
      </c>
      <c r="H34" s="12">
        <f t="shared" si="1"/>
        <v>3150000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1500000</v>
      </c>
      <c r="D36" s="12">
        <v>1318452</v>
      </c>
      <c r="E36" s="12">
        <f t="shared" si="0"/>
        <v>2818452</v>
      </c>
      <c r="F36" s="12">
        <v>140000</v>
      </c>
      <c r="G36" s="12">
        <v>140000</v>
      </c>
      <c r="H36" s="12">
        <f t="shared" si="1"/>
        <v>2678452</v>
      </c>
    </row>
    <row r="37" spans="1:8" x14ac:dyDescent="0.2">
      <c r="A37" s="28">
        <v>4400</v>
      </c>
      <c r="B37" s="10" t="s">
        <v>93</v>
      </c>
      <c r="C37" s="12">
        <v>5650000</v>
      </c>
      <c r="D37" s="12">
        <v>-8000</v>
      </c>
      <c r="E37" s="12">
        <f t="shared" si="0"/>
        <v>5642000</v>
      </c>
      <c r="F37" s="12">
        <v>915688.97</v>
      </c>
      <c r="G37" s="12">
        <v>898788.97</v>
      </c>
      <c r="H37" s="12">
        <f t="shared" si="1"/>
        <v>4726311.03</v>
      </c>
    </row>
    <row r="38" spans="1:8" x14ac:dyDescent="0.2">
      <c r="A38" s="28">
        <v>4500</v>
      </c>
      <c r="B38" s="10" t="s">
        <v>40</v>
      </c>
      <c r="C38" s="12">
        <v>36000</v>
      </c>
      <c r="D38" s="12">
        <v>0</v>
      </c>
      <c r="E38" s="12">
        <f t="shared" si="0"/>
        <v>36000</v>
      </c>
      <c r="F38" s="12">
        <v>9000</v>
      </c>
      <c r="G38" s="12">
        <v>9000</v>
      </c>
      <c r="H38" s="12">
        <f t="shared" si="1"/>
        <v>27000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1473500</v>
      </c>
      <c r="D43" s="35">
        <f>SUM(D44:D52)</f>
        <v>2964000</v>
      </c>
      <c r="E43" s="35">
        <f t="shared" si="0"/>
        <v>4437500</v>
      </c>
      <c r="F43" s="35">
        <f>SUM(F44:F52)</f>
        <v>74918.039999999994</v>
      </c>
      <c r="G43" s="35">
        <f>SUM(G44:G52)</f>
        <v>74918.039999999994</v>
      </c>
      <c r="H43" s="35">
        <f t="shared" si="1"/>
        <v>4362581.96</v>
      </c>
    </row>
    <row r="44" spans="1:8" x14ac:dyDescent="0.2">
      <c r="A44" s="28">
        <v>5100</v>
      </c>
      <c r="B44" s="10" t="s">
        <v>97</v>
      </c>
      <c r="C44" s="12">
        <v>431000</v>
      </c>
      <c r="D44" s="12">
        <v>54000</v>
      </c>
      <c r="E44" s="12">
        <f t="shared" si="0"/>
        <v>485000</v>
      </c>
      <c r="F44" s="12">
        <v>18400.009999999998</v>
      </c>
      <c r="G44" s="12">
        <v>18400.009999999998</v>
      </c>
      <c r="H44" s="12">
        <f t="shared" si="1"/>
        <v>466599.99</v>
      </c>
    </row>
    <row r="45" spans="1:8" x14ac:dyDescent="0.2">
      <c r="A45" s="28">
        <v>5200</v>
      </c>
      <c r="B45" s="10" t="s">
        <v>98</v>
      </c>
      <c r="C45" s="12">
        <v>172000</v>
      </c>
      <c r="D45" s="12">
        <v>0</v>
      </c>
      <c r="E45" s="12">
        <f t="shared" si="0"/>
        <v>172000</v>
      </c>
      <c r="F45" s="12">
        <v>56518.03</v>
      </c>
      <c r="G45" s="12">
        <v>56518.03</v>
      </c>
      <c r="H45" s="12">
        <f t="shared" si="1"/>
        <v>115481.97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870500</v>
      </c>
      <c r="D49" s="12">
        <v>-90000</v>
      </c>
      <c r="E49" s="12">
        <f t="shared" si="0"/>
        <v>780500</v>
      </c>
      <c r="F49" s="12">
        <v>0</v>
      </c>
      <c r="G49" s="12">
        <v>0</v>
      </c>
      <c r="H49" s="12">
        <f t="shared" si="1"/>
        <v>780500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3000000</v>
      </c>
      <c r="E51" s="12">
        <f t="shared" si="0"/>
        <v>3000000</v>
      </c>
      <c r="F51" s="12">
        <v>0</v>
      </c>
      <c r="G51" s="12">
        <v>0</v>
      </c>
      <c r="H51" s="12">
        <f t="shared" si="1"/>
        <v>3000000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29651880.850000001</v>
      </c>
      <c r="E53" s="35">
        <f t="shared" si="0"/>
        <v>29651880.850000001</v>
      </c>
      <c r="F53" s="35">
        <f>SUM(F54:F56)</f>
        <v>114720.46</v>
      </c>
      <c r="G53" s="35">
        <f>SUM(G54:G56)</f>
        <v>114720.46</v>
      </c>
      <c r="H53" s="35">
        <f t="shared" si="1"/>
        <v>29537160.390000001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25563478.870000001</v>
      </c>
      <c r="E54" s="12">
        <f t="shared" si="0"/>
        <v>25563478.870000001</v>
      </c>
      <c r="F54" s="12">
        <v>114720.46</v>
      </c>
      <c r="G54" s="12">
        <v>114720.46</v>
      </c>
      <c r="H54" s="12">
        <f t="shared" si="1"/>
        <v>25448758.41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4088401.98</v>
      </c>
      <c r="E55" s="12">
        <f t="shared" si="0"/>
        <v>4088401.98</v>
      </c>
      <c r="F55" s="12">
        <v>0</v>
      </c>
      <c r="G55" s="12">
        <v>0</v>
      </c>
      <c r="H55" s="12">
        <f t="shared" si="1"/>
        <v>4088401.98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29142509.379999999</v>
      </c>
      <c r="D65" s="35">
        <f>SUM(D66:D68)</f>
        <v>-27204520.93</v>
      </c>
      <c r="E65" s="35">
        <f t="shared" si="0"/>
        <v>1937988.4499999993</v>
      </c>
      <c r="F65" s="35">
        <f>SUM(F66:F68)</f>
        <v>282458.45</v>
      </c>
      <c r="G65" s="35">
        <f>SUM(G66:G68)</f>
        <v>282458.45</v>
      </c>
      <c r="H65" s="35">
        <f t="shared" si="1"/>
        <v>1655529.9999999993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29142509.379999999</v>
      </c>
      <c r="D68" s="12">
        <v>-27204520.93</v>
      </c>
      <c r="E68" s="12">
        <f t="shared" si="0"/>
        <v>1937988.4499999993</v>
      </c>
      <c r="F68" s="12">
        <v>282458.45</v>
      </c>
      <c r="G68" s="12">
        <v>282458.45</v>
      </c>
      <c r="H68" s="12">
        <f t="shared" si="1"/>
        <v>1655529.9999999993</v>
      </c>
    </row>
    <row r="69" spans="1:8" x14ac:dyDescent="0.2">
      <c r="A69" s="29" t="s">
        <v>67</v>
      </c>
      <c r="B69" s="6"/>
      <c r="C69" s="35">
        <f>SUM(C70:C76)</f>
        <v>1100000</v>
      </c>
      <c r="D69" s="35">
        <f>SUM(D70:D76)</f>
        <v>0</v>
      </c>
      <c r="E69" s="35">
        <f t="shared" si="0"/>
        <v>1100000</v>
      </c>
      <c r="F69" s="35">
        <f>SUM(F70:F76)</f>
        <v>441811.44</v>
      </c>
      <c r="G69" s="35">
        <f>SUM(G70:G76)</f>
        <v>441811.44</v>
      </c>
      <c r="H69" s="35">
        <f t="shared" si="1"/>
        <v>658188.56000000006</v>
      </c>
    </row>
    <row r="70" spans="1:8" x14ac:dyDescent="0.2">
      <c r="A70" s="28">
        <v>9100</v>
      </c>
      <c r="B70" s="10" t="s">
        <v>116</v>
      </c>
      <c r="C70" s="12">
        <v>1000000</v>
      </c>
      <c r="D70" s="12">
        <v>0</v>
      </c>
      <c r="E70" s="12">
        <f t="shared" ref="E70:E76" si="2">C70+D70</f>
        <v>1000000</v>
      </c>
      <c r="F70" s="12">
        <v>428571.44</v>
      </c>
      <c r="G70" s="12">
        <v>428571.44</v>
      </c>
      <c r="H70" s="12">
        <f t="shared" ref="H70:H76" si="3">E70-F70</f>
        <v>571428.56000000006</v>
      </c>
    </row>
    <row r="71" spans="1:8" x14ac:dyDescent="0.2">
      <c r="A71" s="28">
        <v>9200</v>
      </c>
      <c r="B71" s="10" t="s">
        <v>117</v>
      </c>
      <c r="C71" s="12">
        <v>100000</v>
      </c>
      <c r="D71" s="12">
        <v>0</v>
      </c>
      <c r="E71" s="12">
        <f t="shared" si="2"/>
        <v>100000</v>
      </c>
      <c r="F71" s="12">
        <v>13240</v>
      </c>
      <c r="G71" s="12">
        <v>13240</v>
      </c>
      <c r="H71" s="12">
        <f t="shared" si="3"/>
        <v>86760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132315147.45999999</v>
      </c>
      <c r="D77" s="37">
        <f t="shared" si="4"/>
        <v>16927143.750000007</v>
      </c>
      <c r="E77" s="37">
        <f t="shared" si="4"/>
        <v>149242291.20999998</v>
      </c>
      <c r="F77" s="37">
        <f t="shared" si="4"/>
        <v>21685921.309999999</v>
      </c>
      <c r="G77" s="37">
        <f t="shared" si="4"/>
        <v>21580185.559999999</v>
      </c>
      <c r="H77" s="37">
        <f t="shared" si="4"/>
        <v>127556369.90000001</v>
      </c>
    </row>
    <row r="79" spans="1:8" x14ac:dyDescent="0.2">
      <c r="A79" s="1" t="s">
        <v>127</v>
      </c>
    </row>
    <row r="84" spans="2:7" x14ac:dyDescent="0.2">
      <c r="B84" s="41" t="s">
        <v>174</v>
      </c>
      <c r="C84" s="41"/>
      <c r="D84" s="41"/>
      <c r="F84" s="41" t="s">
        <v>175</v>
      </c>
      <c r="G84" s="41"/>
    </row>
    <row r="85" spans="2:7" x14ac:dyDescent="0.2">
      <c r="B85" s="1" t="s">
        <v>176</v>
      </c>
      <c r="C85" s="56"/>
      <c r="D85" s="56"/>
      <c r="F85" s="56" t="s">
        <v>177</v>
      </c>
      <c r="G85" s="56"/>
    </row>
  </sheetData>
  <sheetProtection formatCells="0" formatColumns="0" formatRows="0" autoFilter="0"/>
  <mergeCells count="6">
    <mergeCell ref="A1:H1"/>
    <mergeCell ref="C2:G2"/>
    <mergeCell ref="H2:H3"/>
    <mergeCell ref="A2:B4"/>
    <mergeCell ref="C85:D85"/>
    <mergeCell ref="F85:G8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8" orientation="portrait" r:id="rId1"/>
  <ignoredErrors>
    <ignoredError sqref="C5:H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zoomScaleNormal="100" workbookViewId="0">
      <selection activeCell="I18" sqref="I18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5" t="s">
        <v>131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52</v>
      </c>
      <c r="B2" s="51"/>
      <c r="C2" s="45" t="s">
        <v>58</v>
      </c>
      <c r="D2" s="46"/>
      <c r="E2" s="46"/>
      <c r="F2" s="46"/>
      <c r="G2" s="47"/>
      <c r="H2" s="48" t="s">
        <v>57</v>
      </c>
    </row>
    <row r="3" spans="1:8" ht="24.95" customHeight="1" x14ac:dyDescent="0.2">
      <c r="A3" s="52"/>
      <c r="B3" s="53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100663138.08</v>
      </c>
      <c r="D5" s="38">
        <v>11515783.83</v>
      </c>
      <c r="E5" s="38">
        <f>C5+D5</f>
        <v>112178921.91</v>
      </c>
      <c r="F5" s="38">
        <v>20776252.920000002</v>
      </c>
      <c r="G5" s="38">
        <v>20670517.170000002</v>
      </c>
      <c r="H5" s="38">
        <f>E5-F5</f>
        <v>91402668.989999995</v>
      </c>
    </row>
    <row r="6" spans="1:8" x14ac:dyDescent="0.2">
      <c r="A6" s="5"/>
      <c r="B6" s="13" t="s">
        <v>1</v>
      </c>
      <c r="C6" s="38">
        <v>30616009.379999999</v>
      </c>
      <c r="D6" s="38">
        <v>5411359.9199999999</v>
      </c>
      <c r="E6" s="38">
        <f>C6+D6</f>
        <v>36027369.299999997</v>
      </c>
      <c r="F6" s="38">
        <v>472096.95</v>
      </c>
      <c r="G6" s="38">
        <v>472096.95</v>
      </c>
      <c r="H6" s="38">
        <f>E6-F6</f>
        <v>35555272.349999994</v>
      </c>
    </row>
    <row r="7" spans="1:8" x14ac:dyDescent="0.2">
      <c r="A7" s="5"/>
      <c r="B7" s="13" t="s">
        <v>2</v>
      </c>
      <c r="C7" s="38">
        <v>1000000</v>
      </c>
      <c r="D7" s="38">
        <v>0</v>
      </c>
      <c r="E7" s="38">
        <f>C7+D7</f>
        <v>1000000</v>
      </c>
      <c r="F7" s="38">
        <v>428571.44</v>
      </c>
      <c r="G7" s="38">
        <v>428571.44</v>
      </c>
      <c r="H7" s="38">
        <f>E7-F7</f>
        <v>571428.56000000006</v>
      </c>
    </row>
    <row r="8" spans="1:8" x14ac:dyDescent="0.2">
      <c r="A8" s="5"/>
      <c r="B8" s="13" t="s">
        <v>40</v>
      </c>
      <c r="C8" s="38">
        <v>36000</v>
      </c>
      <c r="D8" s="38">
        <v>0</v>
      </c>
      <c r="E8" s="38">
        <f>C8+D8</f>
        <v>36000</v>
      </c>
      <c r="F8" s="38">
        <v>9000</v>
      </c>
      <c r="G8" s="38">
        <v>9000</v>
      </c>
      <c r="H8" s="38">
        <f>E8-F8</f>
        <v>27000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132315147.45999999</v>
      </c>
      <c r="D10" s="37">
        <f t="shared" si="0"/>
        <v>16927143.75</v>
      </c>
      <c r="E10" s="37">
        <f t="shared" si="0"/>
        <v>149242291.20999998</v>
      </c>
      <c r="F10" s="37">
        <f t="shared" si="0"/>
        <v>21685921.310000002</v>
      </c>
      <c r="G10" s="37">
        <f t="shared" si="0"/>
        <v>21580185.560000002</v>
      </c>
      <c r="H10" s="37">
        <f t="shared" si="0"/>
        <v>127556369.89999999</v>
      </c>
    </row>
    <row r="12" spans="1:8" x14ac:dyDescent="0.2">
      <c r="A12" s="1" t="s">
        <v>127</v>
      </c>
    </row>
    <row r="18" spans="3:7" x14ac:dyDescent="0.2">
      <c r="C18" s="41" t="s">
        <v>174</v>
      </c>
      <c r="D18" s="41"/>
      <c r="E18" s="41"/>
      <c r="F18" s="41" t="s">
        <v>175</v>
      </c>
      <c r="G18" s="41"/>
    </row>
    <row r="19" spans="3:7" x14ac:dyDescent="0.2">
      <c r="C19" s="1" t="s">
        <v>176</v>
      </c>
      <c r="D19" s="43"/>
      <c r="E19" s="43"/>
      <c r="F19" s="56" t="s">
        <v>177</v>
      </c>
      <c r="G19" s="56"/>
    </row>
  </sheetData>
  <sheetProtection formatCells="0" formatColumns="0" formatRows="0" autoFilter="0"/>
  <mergeCells count="5">
    <mergeCell ref="A1:H1"/>
    <mergeCell ref="C2:G2"/>
    <mergeCell ref="H2:H3"/>
    <mergeCell ref="A2:B4"/>
    <mergeCell ref="F19:G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C5: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opLeftCell="A37" workbookViewId="0">
      <selection activeCell="E54" sqref="E54:E58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5" t="s">
        <v>171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52</v>
      </c>
      <c r="B2" s="51"/>
      <c r="C2" s="45" t="s">
        <v>58</v>
      </c>
      <c r="D2" s="46"/>
      <c r="E2" s="46"/>
      <c r="F2" s="46"/>
      <c r="G2" s="47"/>
      <c r="H2" s="48" t="s">
        <v>57</v>
      </c>
    </row>
    <row r="3" spans="1:8" ht="24.95" customHeight="1" x14ac:dyDescent="0.2">
      <c r="A3" s="52"/>
      <c r="B3" s="53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132</v>
      </c>
      <c r="C6" s="12">
        <v>11100221.890000001</v>
      </c>
      <c r="D6" s="12">
        <v>78527.990000000005</v>
      </c>
      <c r="E6" s="12">
        <f>C6+D6</f>
        <v>11178749.880000001</v>
      </c>
      <c r="F6" s="12">
        <v>2827595.13</v>
      </c>
      <c r="G6" s="12">
        <v>2797610.65</v>
      </c>
      <c r="H6" s="12">
        <f>E6-F6</f>
        <v>8351154.7500000009</v>
      </c>
    </row>
    <row r="7" spans="1:8" x14ac:dyDescent="0.2">
      <c r="A7" s="4"/>
      <c r="B7" s="15" t="s">
        <v>133</v>
      </c>
      <c r="C7" s="12">
        <v>1052900.1599999999</v>
      </c>
      <c r="D7" s="12">
        <v>-94800</v>
      </c>
      <c r="E7" s="12">
        <f t="shared" ref="E7:E12" si="0">C7+D7</f>
        <v>958100.15999999992</v>
      </c>
      <c r="F7" s="12">
        <v>190231.71</v>
      </c>
      <c r="G7" s="12">
        <v>189070.21</v>
      </c>
      <c r="H7" s="12">
        <f t="shared" ref="H7:H12" si="1">E7-F7</f>
        <v>767868.45</v>
      </c>
    </row>
    <row r="8" spans="1:8" x14ac:dyDescent="0.2">
      <c r="A8" s="4"/>
      <c r="B8" s="15" t="s">
        <v>134</v>
      </c>
      <c r="C8" s="12">
        <v>3789341.54</v>
      </c>
      <c r="D8" s="12">
        <v>-91000</v>
      </c>
      <c r="E8" s="12">
        <f t="shared" si="0"/>
        <v>3698341.54</v>
      </c>
      <c r="F8" s="12">
        <v>819670.22</v>
      </c>
      <c r="G8" s="12">
        <v>815370.22</v>
      </c>
      <c r="H8" s="12">
        <f t="shared" si="1"/>
        <v>2878671.3200000003</v>
      </c>
    </row>
    <row r="9" spans="1:8" x14ac:dyDescent="0.2">
      <c r="A9" s="4"/>
      <c r="B9" s="15" t="s">
        <v>135</v>
      </c>
      <c r="C9" s="12">
        <v>837352.02</v>
      </c>
      <c r="D9" s="12">
        <v>206932.27</v>
      </c>
      <c r="E9" s="12">
        <f t="shared" si="0"/>
        <v>1044284.29</v>
      </c>
      <c r="F9" s="12">
        <v>168486.76</v>
      </c>
      <c r="G9" s="12">
        <v>167986.76</v>
      </c>
      <c r="H9" s="12">
        <f t="shared" si="1"/>
        <v>875797.53</v>
      </c>
    </row>
    <row r="10" spans="1:8" x14ac:dyDescent="0.2">
      <c r="A10" s="4"/>
      <c r="B10" s="15" t="s">
        <v>136</v>
      </c>
      <c r="C10" s="12">
        <v>3412804.13</v>
      </c>
      <c r="D10" s="12">
        <v>-89884.84</v>
      </c>
      <c r="E10" s="12">
        <f t="shared" si="0"/>
        <v>3322919.29</v>
      </c>
      <c r="F10" s="12">
        <v>890995.69</v>
      </c>
      <c r="G10" s="12">
        <v>889795.69</v>
      </c>
      <c r="H10" s="12">
        <f t="shared" si="1"/>
        <v>2431923.6</v>
      </c>
    </row>
    <row r="11" spans="1:8" x14ac:dyDescent="0.2">
      <c r="A11" s="4"/>
      <c r="B11" s="15" t="s">
        <v>137</v>
      </c>
      <c r="C11" s="12">
        <v>748746.33</v>
      </c>
      <c r="D11" s="12">
        <v>-5382.33</v>
      </c>
      <c r="E11" s="12">
        <f t="shared" si="0"/>
        <v>743364</v>
      </c>
      <c r="F11" s="12">
        <v>114109.21</v>
      </c>
      <c r="G11" s="12">
        <v>114109.21</v>
      </c>
      <c r="H11" s="12">
        <f t="shared" si="1"/>
        <v>629254.79</v>
      </c>
    </row>
    <row r="12" spans="1:8" x14ac:dyDescent="0.2">
      <c r="A12" s="4"/>
      <c r="B12" s="15" t="s">
        <v>138</v>
      </c>
      <c r="C12" s="12">
        <v>16596212.32</v>
      </c>
      <c r="D12" s="12">
        <v>1068183.83</v>
      </c>
      <c r="E12" s="12">
        <f t="shared" si="0"/>
        <v>17664396.149999999</v>
      </c>
      <c r="F12" s="12">
        <v>3524015.3</v>
      </c>
      <c r="G12" s="12">
        <v>3502059.12</v>
      </c>
      <c r="H12" s="12">
        <f t="shared" si="1"/>
        <v>14140380.849999998</v>
      </c>
    </row>
    <row r="13" spans="1:8" x14ac:dyDescent="0.2">
      <c r="A13" s="4"/>
      <c r="B13" s="15" t="s">
        <v>139</v>
      </c>
      <c r="C13" s="12">
        <v>881816.07</v>
      </c>
      <c r="D13" s="12">
        <v>28163.35</v>
      </c>
      <c r="E13" s="12">
        <f t="shared" ref="E13" si="2">C13+D13</f>
        <v>909979.41999999993</v>
      </c>
      <c r="F13" s="12">
        <v>207697.64</v>
      </c>
      <c r="G13" s="12">
        <v>206597.64</v>
      </c>
      <c r="H13" s="12">
        <f t="shared" ref="H13" si="3">E13-F13</f>
        <v>702281.77999999991</v>
      </c>
    </row>
    <row r="14" spans="1:8" x14ac:dyDescent="0.2">
      <c r="A14" s="4"/>
      <c r="B14" s="15" t="s">
        <v>140</v>
      </c>
      <c r="C14" s="12">
        <v>14913755.77</v>
      </c>
      <c r="D14" s="12">
        <v>-187158.25</v>
      </c>
      <c r="E14" s="12">
        <f t="shared" ref="E14" si="4">C14+D14</f>
        <v>14726597.52</v>
      </c>
      <c r="F14" s="12">
        <v>3043514.99</v>
      </c>
      <c r="G14" s="12">
        <v>3043514.99</v>
      </c>
      <c r="H14" s="12">
        <f t="shared" ref="H14" si="5">E14-F14</f>
        <v>11683082.529999999</v>
      </c>
    </row>
    <row r="15" spans="1:8" x14ac:dyDescent="0.2">
      <c r="A15" s="4"/>
      <c r="B15" s="15" t="s">
        <v>141</v>
      </c>
      <c r="C15" s="12">
        <v>1070505.8500000001</v>
      </c>
      <c r="D15" s="12">
        <v>175174.29</v>
      </c>
      <c r="E15" s="12">
        <f t="shared" ref="E15" si="6">C15+D15</f>
        <v>1245680.1400000001</v>
      </c>
      <c r="F15" s="12">
        <v>323939.32</v>
      </c>
      <c r="G15" s="12">
        <v>308090.34999999998</v>
      </c>
      <c r="H15" s="12">
        <f t="shared" ref="H15" si="7">E15-F15</f>
        <v>921740.82000000007</v>
      </c>
    </row>
    <row r="16" spans="1:8" x14ac:dyDescent="0.2">
      <c r="A16" s="4"/>
      <c r="B16" s="15" t="s">
        <v>142</v>
      </c>
      <c r="C16" s="12">
        <v>317676.94</v>
      </c>
      <c r="D16" s="12">
        <v>0</v>
      </c>
      <c r="E16" s="12">
        <f t="shared" ref="E16" si="8">C16+D16</f>
        <v>317676.94</v>
      </c>
      <c r="F16" s="12">
        <v>70979.759999999995</v>
      </c>
      <c r="G16" s="12">
        <v>70979.759999999995</v>
      </c>
      <c r="H16" s="12">
        <f t="shared" ref="H16" si="9">E16-F16</f>
        <v>246697.18</v>
      </c>
    </row>
    <row r="17" spans="1:8" x14ac:dyDescent="0.2">
      <c r="A17" s="4"/>
      <c r="B17" s="15" t="s">
        <v>143</v>
      </c>
      <c r="C17" s="12">
        <v>28007903.030000001</v>
      </c>
      <c r="D17" s="12">
        <v>3154517.17</v>
      </c>
      <c r="E17" s="12">
        <f t="shared" ref="E17" si="10">C17+D17</f>
        <v>31162420.200000003</v>
      </c>
      <c r="F17" s="12">
        <v>277291.63</v>
      </c>
      <c r="G17" s="12">
        <v>275791.63</v>
      </c>
      <c r="H17" s="12">
        <f t="shared" ref="H17" si="11">E17-F17</f>
        <v>30885128.570000004</v>
      </c>
    </row>
    <row r="18" spans="1:8" x14ac:dyDescent="0.2">
      <c r="A18" s="4"/>
      <c r="B18" s="15" t="s">
        <v>144</v>
      </c>
      <c r="C18" s="12">
        <v>7819244.1299999999</v>
      </c>
      <c r="D18" s="12">
        <v>821418.58</v>
      </c>
      <c r="E18" s="12">
        <f t="shared" ref="E18" si="12">C18+D18</f>
        <v>8640662.709999999</v>
      </c>
      <c r="F18" s="12">
        <v>2894320.15</v>
      </c>
      <c r="G18" s="12">
        <v>2894320.15</v>
      </c>
      <c r="H18" s="12">
        <f t="shared" ref="H18" si="13">E18-F18</f>
        <v>5746342.5599999987</v>
      </c>
    </row>
    <row r="19" spans="1:8" x14ac:dyDescent="0.2">
      <c r="A19" s="4"/>
      <c r="B19" s="15" t="s">
        <v>145</v>
      </c>
      <c r="C19" s="12">
        <v>4195789.5599999996</v>
      </c>
      <c r="D19" s="12">
        <v>196454.6</v>
      </c>
      <c r="E19" s="12">
        <f t="shared" ref="E19" si="14">C19+D19</f>
        <v>4392244.1599999992</v>
      </c>
      <c r="F19" s="12">
        <v>814565.66</v>
      </c>
      <c r="G19" s="12">
        <v>814565.66</v>
      </c>
      <c r="H19" s="12">
        <f t="shared" ref="H19" si="15">E19-F19</f>
        <v>3577678.4999999991</v>
      </c>
    </row>
    <row r="20" spans="1:8" x14ac:dyDescent="0.2">
      <c r="A20" s="4"/>
      <c r="B20" s="15" t="s">
        <v>146</v>
      </c>
      <c r="C20" s="12">
        <v>2438931.9900000002</v>
      </c>
      <c r="D20" s="12">
        <v>-1174.92</v>
      </c>
      <c r="E20" s="12">
        <f t="shared" ref="E20" si="16">C20+D20</f>
        <v>2437757.0700000003</v>
      </c>
      <c r="F20" s="12">
        <v>657654.03</v>
      </c>
      <c r="G20" s="12">
        <v>641517.56999999995</v>
      </c>
      <c r="H20" s="12">
        <f t="shared" ref="H20" si="17">E20-F20</f>
        <v>1780103.0400000003</v>
      </c>
    </row>
    <row r="21" spans="1:8" x14ac:dyDescent="0.2">
      <c r="A21" s="4"/>
      <c r="B21" s="15" t="s">
        <v>147</v>
      </c>
      <c r="C21" s="12">
        <v>1145459.74</v>
      </c>
      <c r="D21" s="12">
        <v>-1857.14</v>
      </c>
      <c r="E21" s="12">
        <f t="shared" ref="E21" si="18">C21+D21</f>
        <v>1143602.6000000001</v>
      </c>
      <c r="F21" s="12">
        <v>250654.48</v>
      </c>
      <c r="G21" s="12">
        <v>250654.48</v>
      </c>
      <c r="H21" s="12">
        <f t="shared" ref="H21" si="19">E21-F21</f>
        <v>892948.12000000011</v>
      </c>
    </row>
    <row r="22" spans="1:8" x14ac:dyDescent="0.2">
      <c r="A22" s="4"/>
      <c r="B22" s="15" t="s">
        <v>148</v>
      </c>
      <c r="C22" s="12">
        <v>180292.1</v>
      </c>
      <c r="D22" s="12">
        <v>0</v>
      </c>
      <c r="E22" s="12">
        <f t="shared" ref="E22" si="20">C22+D22</f>
        <v>180292.1</v>
      </c>
      <c r="F22" s="12">
        <v>35821.86</v>
      </c>
      <c r="G22" s="12">
        <v>35821.86</v>
      </c>
      <c r="H22" s="12">
        <f t="shared" ref="H22" si="21">E22-F22</f>
        <v>144470.24</v>
      </c>
    </row>
    <row r="23" spans="1:8" x14ac:dyDescent="0.2">
      <c r="A23" s="4"/>
      <c r="B23" s="15" t="s">
        <v>149</v>
      </c>
      <c r="C23" s="12">
        <v>717322.79</v>
      </c>
      <c r="D23" s="12">
        <v>48165.24</v>
      </c>
      <c r="E23" s="12">
        <f t="shared" ref="E23" si="22">C23+D23</f>
        <v>765488.03</v>
      </c>
      <c r="F23" s="12">
        <v>132645.01999999999</v>
      </c>
      <c r="G23" s="12">
        <v>131926.01999999999</v>
      </c>
      <c r="H23" s="12">
        <f t="shared" ref="H23" si="23">E23-F23</f>
        <v>632843.01</v>
      </c>
    </row>
    <row r="24" spans="1:8" x14ac:dyDescent="0.2">
      <c r="A24" s="4"/>
      <c r="B24" s="15" t="s">
        <v>150</v>
      </c>
      <c r="C24" s="12">
        <v>634870.93999999994</v>
      </c>
      <c r="D24" s="12">
        <v>2999813.67</v>
      </c>
      <c r="E24" s="12">
        <f t="shared" ref="E24" si="24">C24+D24</f>
        <v>3634684.61</v>
      </c>
      <c r="F24" s="12">
        <v>125444.32</v>
      </c>
      <c r="G24" s="12">
        <v>125444.32</v>
      </c>
      <c r="H24" s="12">
        <f t="shared" ref="H24" si="25">E24-F24</f>
        <v>3509240.29</v>
      </c>
    </row>
    <row r="25" spans="1:8" x14ac:dyDescent="0.2">
      <c r="A25" s="4"/>
      <c r="B25" s="15" t="s">
        <v>151</v>
      </c>
      <c r="C25" s="12">
        <v>11066413.4</v>
      </c>
      <c r="D25" s="12">
        <v>5864960.2699999996</v>
      </c>
      <c r="E25" s="12">
        <f t="shared" ref="E25" si="26">C25+D25</f>
        <v>16931373.670000002</v>
      </c>
      <c r="F25" s="12">
        <v>1296700.48</v>
      </c>
      <c r="G25" s="12">
        <v>1296700.48</v>
      </c>
      <c r="H25" s="12">
        <f t="shared" ref="H25" si="27">E25-F25</f>
        <v>15634673.190000001</v>
      </c>
    </row>
    <row r="26" spans="1:8" x14ac:dyDescent="0.2">
      <c r="A26" s="4"/>
      <c r="B26" s="15" t="s">
        <v>152</v>
      </c>
      <c r="C26" s="12">
        <v>1663322.66</v>
      </c>
      <c r="D26" s="12">
        <v>-59861.73</v>
      </c>
      <c r="E26" s="12">
        <f t="shared" ref="E26" si="28">C26+D26</f>
        <v>1603460.93</v>
      </c>
      <c r="F26" s="12">
        <v>341727.43</v>
      </c>
      <c r="G26" s="12">
        <v>341227.43</v>
      </c>
      <c r="H26" s="12">
        <f t="shared" ref="H26" si="29">E26-F26</f>
        <v>1261733.5</v>
      </c>
    </row>
    <row r="27" spans="1:8" x14ac:dyDescent="0.2">
      <c r="A27" s="4"/>
      <c r="B27" s="15" t="s">
        <v>153</v>
      </c>
      <c r="C27" s="12">
        <v>437094.78</v>
      </c>
      <c r="D27" s="12">
        <v>343966.5</v>
      </c>
      <c r="E27" s="12">
        <f t="shared" ref="E27" si="30">C27+D27</f>
        <v>781061.28</v>
      </c>
      <c r="F27" s="12">
        <v>375929.4</v>
      </c>
      <c r="G27" s="12">
        <v>375929.4</v>
      </c>
      <c r="H27" s="12">
        <f t="shared" ref="H27" si="31">E27-F27</f>
        <v>405131.88</v>
      </c>
    </row>
    <row r="28" spans="1:8" x14ac:dyDescent="0.2">
      <c r="A28" s="4"/>
      <c r="B28" s="15" t="s">
        <v>154</v>
      </c>
      <c r="C28" s="12">
        <v>4204872.62</v>
      </c>
      <c r="D28" s="12">
        <v>1855140.62</v>
      </c>
      <c r="E28" s="12">
        <f t="shared" ref="E28" si="32">C28+D28</f>
        <v>6060013.2400000002</v>
      </c>
      <c r="F28" s="12">
        <v>303687.82</v>
      </c>
      <c r="G28" s="12">
        <v>297567.7</v>
      </c>
      <c r="H28" s="12">
        <f t="shared" ref="H28" si="33">E28-F28</f>
        <v>5756325.4199999999</v>
      </c>
    </row>
    <row r="29" spans="1:8" x14ac:dyDescent="0.2">
      <c r="A29" s="4"/>
      <c r="B29" s="15" t="s">
        <v>155</v>
      </c>
      <c r="C29" s="12">
        <v>3306535.94</v>
      </c>
      <c r="D29" s="12">
        <v>45584.4</v>
      </c>
      <c r="E29" s="12">
        <f t="shared" ref="E29" si="34">C29+D29</f>
        <v>3352120.34</v>
      </c>
      <c r="F29" s="12">
        <v>198782.1</v>
      </c>
      <c r="G29" s="12">
        <v>198432.1</v>
      </c>
      <c r="H29" s="12">
        <f t="shared" ref="H29" si="35">E29-F29</f>
        <v>3153338.2399999998</v>
      </c>
    </row>
    <row r="30" spans="1:8" x14ac:dyDescent="0.2">
      <c r="A30" s="4"/>
      <c r="B30" s="15" t="s">
        <v>156</v>
      </c>
      <c r="C30" s="12">
        <v>4573644.25</v>
      </c>
      <c r="D30" s="12">
        <v>13920</v>
      </c>
      <c r="E30" s="12">
        <f t="shared" ref="E30" si="36">C30+D30</f>
        <v>4587564.25</v>
      </c>
      <c r="F30" s="12">
        <v>348279.81</v>
      </c>
      <c r="G30" s="12">
        <v>347979.81</v>
      </c>
      <c r="H30" s="12">
        <f t="shared" ref="H30" si="37">E30-F30</f>
        <v>4239284.4400000004</v>
      </c>
    </row>
    <row r="31" spans="1:8" x14ac:dyDescent="0.2">
      <c r="A31" s="4"/>
      <c r="B31" s="15" t="s">
        <v>157</v>
      </c>
      <c r="C31" s="12">
        <v>103992.1</v>
      </c>
      <c r="D31" s="12">
        <v>98095.01</v>
      </c>
      <c r="E31" s="12">
        <f t="shared" ref="E31" si="38">C31+D31</f>
        <v>202087.11</v>
      </c>
      <c r="F31" s="12">
        <v>32988.28</v>
      </c>
      <c r="G31" s="12">
        <v>32988.28</v>
      </c>
      <c r="H31" s="12">
        <f t="shared" ref="H31" si="39">E31-F31</f>
        <v>169098.83</v>
      </c>
    </row>
    <row r="32" spans="1:8" x14ac:dyDescent="0.2">
      <c r="A32" s="4"/>
      <c r="B32" s="15" t="s">
        <v>158</v>
      </c>
      <c r="C32" s="12">
        <v>307923.62</v>
      </c>
      <c r="D32" s="12">
        <v>-284.91000000000003</v>
      </c>
      <c r="E32" s="12">
        <f t="shared" ref="E32" si="40">C32+D32</f>
        <v>307638.71000000002</v>
      </c>
      <c r="F32" s="12">
        <v>66033.84</v>
      </c>
      <c r="G32" s="12">
        <v>65324.800000000003</v>
      </c>
      <c r="H32" s="12">
        <f t="shared" ref="H32" si="41">E32-F32</f>
        <v>241604.87000000002</v>
      </c>
    </row>
    <row r="33" spans="1:8" x14ac:dyDescent="0.2">
      <c r="A33" s="4"/>
      <c r="B33" s="15" t="s">
        <v>159</v>
      </c>
      <c r="C33" s="12">
        <v>1224903.31</v>
      </c>
      <c r="D33" s="12">
        <v>-9935.81</v>
      </c>
      <c r="E33" s="12">
        <f t="shared" ref="E33" si="42">C33+D33</f>
        <v>1214967.5</v>
      </c>
      <c r="F33" s="12">
        <v>231922.35</v>
      </c>
      <c r="G33" s="12">
        <v>231022.35</v>
      </c>
      <c r="H33" s="12">
        <f t="shared" ref="H33" si="43">E33-F33</f>
        <v>983045.15</v>
      </c>
    </row>
    <row r="34" spans="1:8" x14ac:dyDescent="0.2">
      <c r="A34" s="4"/>
      <c r="B34" s="15" t="s">
        <v>160</v>
      </c>
      <c r="C34" s="12">
        <v>384268.85</v>
      </c>
      <c r="D34" s="12">
        <v>491092.2</v>
      </c>
      <c r="E34" s="12">
        <f t="shared" ref="E34" si="44">C34+D34</f>
        <v>875361.05</v>
      </c>
      <c r="F34" s="12">
        <v>170898.92</v>
      </c>
      <c r="G34" s="12">
        <v>170898.92</v>
      </c>
      <c r="H34" s="12">
        <f t="shared" ref="H34" si="45">E34-F34</f>
        <v>704462.13</v>
      </c>
    </row>
    <row r="35" spans="1:8" x14ac:dyDescent="0.2">
      <c r="A35" s="4"/>
      <c r="B35" s="15" t="s">
        <v>161</v>
      </c>
      <c r="C35" s="12">
        <v>110850</v>
      </c>
      <c r="D35" s="12">
        <v>181844</v>
      </c>
      <c r="E35" s="12">
        <f t="shared" ref="E35" si="46">C35+D35</f>
        <v>292694</v>
      </c>
      <c r="F35" s="12">
        <v>31000.61</v>
      </c>
      <c r="G35" s="12">
        <v>30500.61</v>
      </c>
      <c r="H35" s="12">
        <f t="shared" ref="H35" si="47">E35-F35</f>
        <v>261693.39</v>
      </c>
    </row>
    <row r="36" spans="1:8" x14ac:dyDescent="0.2">
      <c r="A36" s="4"/>
      <c r="B36" s="15" t="s">
        <v>162</v>
      </c>
      <c r="C36" s="12">
        <v>1675336.52</v>
      </c>
      <c r="D36" s="12">
        <v>-8551.32</v>
      </c>
      <c r="E36" s="12">
        <f t="shared" ref="E36" si="48">C36+D36</f>
        <v>1666785.2</v>
      </c>
      <c r="F36" s="12">
        <v>246381.22</v>
      </c>
      <c r="G36" s="12">
        <v>244781.22</v>
      </c>
      <c r="H36" s="12">
        <f t="shared" ref="H36" si="49">E36-F36</f>
        <v>1420403.98</v>
      </c>
    </row>
    <row r="37" spans="1:8" x14ac:dyDescent="0.2">
      <c r="A37" s="4"/>
      <c r="B37" s="15" t="s">
        <v>163</v>
      </c>
      <c r="C37" s="12">
        <v>270294</v>
      </c>
      <c r="D37" s="12">
        <v>0</v>
      </c>
      <c r="E37" s="12">
        <f t="shared" ref="E37" si="50">C37+D37</f>
        <v>270294</v>
      </c>
      <c r="F37" s="12">
        <v>55904.43</v>
      </c>
      <c r="G37" s="12">
        <v>55904.43</v>
      </c>
      <c r="H37" s="12">
        <f t="shared" ref="H37" si="51">E37-F37</f>
        <v>214389.57</v>
      </c>
    </row>
    <row r="38" spans="1:8" x14ac:dyDescent="0.2">
      <c r="A38" s="4"/>
      <c r="B38" s="15" t="s">
        <v>164</v>
      </c>
      <c r="C38" s="12">
        <v>1204219.06</v>
      </c>
      <c r="D38" s="12">
        <v>-52620.12</v>
      </c>
      <c r="E38" s="12">
        <f t="shared" ref="E38" si="52">C38+D38</f>
        <v>1151598.94</v>
      </c>
      <c r="F38" s="12">
        <v>233772.81</v>
      </c>
      <c r="G38" s="12">
        <v>233772.81</v>
      </c>
      <c r="H38" s="12">
        <f t="shared" ref="H38" si="53">E38-F38</f>
        <v>917826.12999999989</v>
      </c>
    </row>
    <row r="39" spans="1:8" x14ac:dyDescent="0.2">
      <c r="A39" s="4"/>
      <c r="B39" s="15" t="s">
        <v>165</v>
      </c>
      <c r="C39" s="12">
        <v>849788.64</v>
      </c>
      <c r="D39" s="12">
        <v>-112475.66</v>
      </c>
      <c r="E39" s="12">
        <f t="shared" ref="E39" si="54">C39+D39</f>
        <v>737312.98</v>
      </c>
      <c r="F39" s="12">
        <v>160973.62</v>
      </c>
      <c r="G39" s="12">
        <v>160623.62</v>
      </c>
      <c r="H39" s="12">
        <f t="shared" ref="H39" si="55">E39-F39</f>
        <v>576339.36</v>
      </c>
    </row>
    <row r="40" spans="1:8" x14ac:dyDescent="0.2">
      <c r="A40" s="4"/>
      <c r="B40" s="15" t="s">
        <v>166</v>
      </c>
      <c r="C40" s="12">
        <v>450868.8</v>
      </c>
      <c r="D40" s="12">
        <v>-113922.15</v>
      </c>
      <c r="E40" s="12">
        <f t="shared" ref="E40" si="56">C40+D40</f>
        <v>336946.65</v>
      </c>
      <c r="F40" s="12">
        <v>79967</v>
      </c>
      <c r="G40" s="12">
        <v>79967</v>
      </c>
      <c r="H40" s="12">
        <f t="shared" ref="H40" si="57">E40-F40</f>
        <v>256979.65000000002</v>
      </c>
    </row>
    <row r="41" spans="1:8" x14ac:dyDescent="0.2">
      <c r="A41" s="4"/>
      <c r="B41" s="15" t="s">
        <v>167</v>
      </c>
      <c r="C41" s="12">
        <v>84478.35</v>
      </c>
      <c r="D41" s="12">
        <v>0.12</v>
      </c>
      <c r="E41" s="12">
        <f t="shared" ref="E41" si="58">C41+D41</f>
        <v>84478.47</v>
      </c>
      <c r="F41" s="12">
        <v>17941.5</v>
      </c>
      <c r="G41" s="12">
        <v>17941.5</v>
      </c>
      <c r="H41" s="12">
        <f t="shared" ref="H41" si="59">E41-F41</f>
        <v>66536.97</v>
      </c>
    </row>
    <row r="42" spans="1:8" x14ac:dyDescent="0.2">
      <c r="A42" s="4"/>
      <c r="B42" s="15" t="s">
        <v>168</v>
      </c>
      <c r="C42" s="12">
        <v>275525.43</v>
      </c>
      <c r="D42" s="12">
        <v>-1993.39</v>
      </c>
      <c r="E42" s="12">
        <f t="shared" ref="E42" si="60">C42+D42</f>
        <v>273532.03999999998</v>
      </c>
      <c r="F42" s="12">
        <v>46890.93</v>
      </c>
      <c r="G42" s="12">
        <v>46890.93</v>
      </c>
      <c r="H42" s="12">
        <f t="shared" ref="H42" si="61">E42-F42</f>
        <v>226641.11</v>
      </c>
    </row>
    <row r="43" spans="1:8" x14ac:dyDescent="0.2">
      <c r="A43" s="4"/>
      <c r="B43" s="15" t="s">
        <v>169</v>
      </c>
      <c r="C43" s="12">
        <v>259667.83</v>
      </c>
      <c r="D43" s="12">
        <v>0.11</v>
      </c>
      <c r="E43" s="12">
        <f t="shared" ref="E43" si="62">C43+D43</f>
        <v>259667.93999999997</v>
      </c>
      <c r="F43" s="12">
        <v>57097.02</v>
      </c>
      <c r="G43" s="12">
        <v>57097.02</v>
      </c>
      <c r="H43" s="12">
        <f t="shared" ref="H43" si="63">E43-F43</f>
        <v>202570.91999999998</v>
      </c>
    </row>
    <row r="44" spans="1:8" x14ac:dyDescent="0.2">
      <c r="A44" s="4"/>
      <c r="B44" s="15" t="s">
        <v>170</v>
      </c>
      <c r="C44" s="12">
        <v>0</v>
      </c>
      <c r="D44" s="12">
        <v>86092.1</v>
      </c>
      <c r="E44" s="12">
        <f t="shared" ref="E44" si="64">C44+D44</f>
        <v>86092.1</v>
      </c>
      <c r="F44" s="12">
        <v>19408.86</v>
      </c>
      <c r="G44" s="12">
        <v>19408.86</v>
      </c>
      <c r="H44" s="12">
        <f t="shared" ref="H44" si="65">E44-F44</f>
        <v>66683.240000000005</v>
      </c>
    </row>
    <row r="45" spans="1:8" x14ac:dyDescent="0.2">
      <c r="A45" s="4"/>
      <c r="B45" s="15"/>
      <c r="C45" s="12"/>
      <c r="D45" s="12"/>
      <c r="E45" s="12"/>
      <c r="F45" s="12"/>
      <c r="G45" s="12"/>
      <c r="H45" s="12"/>
    </row>
    <row r="46" spans="1:8" x14ac:dyDescent="0.2">
      <c r="A46" s="4"/>
      <c r="B46" s="15"/>
      <c r="C46" s="12"/>
      <c r="D46" s="12"/>
      <c r="E46" s="12"/>
      <c r="F46" s="12"/>
      <c r="G46" s="12"/>
      <c r="H46" s="12"/>
    </row>
    <row r="47" spans="1:8" x14ac:dyDescent="0.2">
      <c r="A47" s="17"/>
      <c r="B47" s="31" t="s">
        <v>51</v>
      </c>
      <c r="C47" s="40">
        <f t="shared" ref="C47:H47" si="66">SUM(C6:C46)</f>
        <v>132315147.45999999</v>
      </c>
      <c r="D47" s="40">
        <f t="shared" si="66"/>
        <v>16927143.750000004</v>
      </c>
      <c r="E47" s="40">
        <f t="shared" si="66"/>
        <v>149242291.20999998</v>
      </c>
      <c r="F47" s="40">
        <f t="shared" si="66"/>
        <v>21685921.310000002</v>
      </c>
      <c r="G47" s="40">
        <f t="shared" si="66"/>
        <v>21580185.559999999</v>
      </c>
      <c r="H47" s="40">
        <f t="shared" si="66"/>
        <v>127556369.90000001</v>
      </c>
    </row>
    <row r="50" spans="1:8" ht="45" customHeight="1" x14ac:dyDescent="0.2">
      <c r="A50" s="45" t="s">
        <v>126</v>
      </c>
      <c r="B50" s="46"/>
      <c r="C50" s="46"/>
      <c r="D50" s="46"/>
      <c r="E50" s="46"/>
      <c r="F50" s="46"/>
      <c r="G50" s="46"/>
      <c r="H50" s="47"/>
    </row>
    <row r="51" spans="1:8" x14ac:dyDescent="0.2">
      <c r="A51" s="50" t="s">
        <v>52</v>
      </c>
      <c r="B51" s="51"/>
      <c r="C51" s="45" t="s">
        <v>58</v>
      </c>
      <c r="D51" s="46"/>
      <c r="E51" s="46"/>
      <c r="F51" s="46"/>
      <c r="G51" s="47"/>
      <c r="H51" s="48" t="s">
        <v>57</v>
      </c>
    </row>
    <row r="52" spans="1:8" ht="22.5" x14ac:dyDescent="0.2">
      <c r="A52" s="52"/>
      <c r="B52" s="53"/>
      <c r="C52" s="8" t="s">
        <v>53</v>
      </c>
      <c r="D52" s="8" t="s">
        <v>123</v>
      </c>
      <c r="E52" s="8" t="s">
        <v>54</v>
      </c>
      <c r="F52" s="8" t="s">
        <v>55</v>
      </c>
      <c r="G52" s="8" t="s">
        <v>56</v>
      </c>
      <c r="H52" s="49"/>
    </row>
    <row r="53" spans="1:8" x14ac:dyDescent="0.2">
      <c r="A53" s="54"/>
      <c r="B53" s="55"/>
      <c r="C53" s="9">
        <v>1</v>
      </c>
      <c r="D53" s="9">
        <v>2</v>
      </c>
      <c r="E53" s="9" t="s">
        <v>124</v>
      </c>
      <c r="F53" s="9">
        <v>4</v>
      </c>
      <c r="G53" s="9">
        <v>5</v>
      </c>
      <c r="H53" s="9" t="s">
        <v>125</v>
      </c>
    </row>
    <row r="54" spans="1:8" x14ac:dyDescent="0.2">
      <c r="A54" s="4"/>
      <c r="B54" s="2" t="s">
        <v>8</v>
      </c>
      <c r="C54" s="12">
        <v>0</v>
      </c>
      <c r="D54" s="12">
        <v>0</v>
      </c>
      <c r="E54" s="12">
        <f>C54+D54</f>
        <v>0</v>
      </c>
      <c r="F54" s="12">
        <v>0</v>
      </c>
      <c r="G54" s="12">
        <v>0</v>
      </c>
      <c r="H54" s="12">
        <f>E54-F54</f>
        <v>0</v>
      </c>
    </row>
    <row r="55" spans="1:8" x14ac:dyDescent="0.2">
      <c r="A55" s="4"/>
      <c r="B55" s="2" t="s">
        <v>9</v>
      </c>
      <c r="C55" s="12">
        <v>0</v>
      </c>
      <c r="D55" s="12">
        <v>0</v>
      </c>
      <c r="E55" s="12">
        <f t="shared" ref="E55:E57" si="67">C55+D55</f>
        <v>0</v>
      </c>
      <c r="F55" s="12">
        <v>0</v>
      </c>
      <c r="G55" s="12">
        <v>0</v>
      </c>
      <c r="H55" s="12">
        <f t="shared" ref="H55:H57" si="68">E55-F55</f>
        <v>0</v>
      </c>
    </row>
    <row r="56" spans="1:8" x14ac:dyDescent="0.2">
      <c r="A56" s="4"/>
      <c r="B56" s="2" t="s">
        <v>10</v>
      </c>
      <c r="C56" s="12">
        <v>0</v>
      </c>
      <c r="D56" s="12">
        <v>0</v>
      </c>
      <c r="E56" s="12">
        <f t="shared" si="67"/>
        <v>0</v>
      </c>
      <c r="F56" s="12">
        <v>0</v>
      </c>
      <c r="G56" s="12">
        <v>0</v>
      </c>
      <c r="H56" s="12">
        <f t="shared" si="68"/>
        <v>0</v>
      </c>
    </row>
    <row r="57" spans="1:8" x14ac:dyDescent="0.2">
      <c r="A57" s="4"/>
      <c r="B57" s="2" t="s">
        <v>128</v>
      </c>
      <c r="C57" s="12">
        <v>0</v>
      </c>
      <c r="D57" s="12">
        <v>0</v>
      </c>
      <c r="E57" s="12">
        <f t="shared" si="67"/>
        <v>0</v>
      </c>
      <c r="F57" s="12">
        <v>0</v>
      </c>
      <c r="G57" s="12">
        <v>0</v>
      </c>
      <c r="H57" s="12">
        <f t="shared" si="68"/>
        <v>0</v>
      </c>
    </row>
    <row r="58" spans="1:8" x14ac:dyDescent="0.2">
      <c r="A58" s="17"/>
      <c r="B58" s="31" t="s">
        <v>51</v>
      </c>
      <c r="C58" s="40">
        <f t="shared" ref="C58:H58" si="69">SUM(C54:C57)</f>
        <v>0</v>
      </c>
      <c r="D58" s="40">
        <f t="shared" si="69"/>
        <v>0</v>
      </c>
      <c r="E58" s="40">
        <f t="shared" si="69"/>
        <v>0</v>
      </c>
      <c r="F58" s="40">
        <f t="shared" si="69"/>
        <v>0</v>
      </c>
      <c r="G58" s="40">
        <f t="shared" si="69"/>
        <v>0</v>
      </c>
      <c r="H58" s="40">
        <f t="shared" si="69"/>
        <v>0</v>
      </c>
    </row>
    <row r="61" spans="1:8" ht="45" customHeight="1" x14ac:dyDescent="0.2">
      <c r="A61" s="45" t="s">
        <v>172</v>
      </c>
      <c r="B61" s="46"/>
      <c r="C61" s="46"/>
      <c r="D61" s="46"/>
      <c r="E61" s="46"/>
      <c r="F61" s="46"/>
      <c r="G61" s="46"/>
      <c r="H61" s="47"/>
    </row>
    <row r="62" spans="1:8" x14ac:dyDescent="0.2">
      <c r="A62" s="50" t="s">
        <v>52</v>
      </c>
      <c r="B62" s="51"/>
      <c r="C62" s="45" t="s">
        <v>58</v>
      </c>
      <c r="D62" s="46"/>
      <c r="E62" s="46"/>
      <c r="F62" s="46"/>
      <c r="G62" s="47"/>
      <c r="H62" s="48" t="s">
        <v>57</v>
      </c>
    </row>
    <row r="63" spans="1:8" ht="22.5" x14ac:dyDescent="0.2">
      <c r="A63" s="52"/>
      <c r="B63" s="53"/>
      <c r="C63" s="8" t="s">
        <v>53</v>
      </c>
      <c r="D63" s="8" t="s">
        <v>123</v>
      </c>
      <c r="E63" s="8" t="s">
        <v>54</v>
      </c>
      <c r="F63" s="8" t="s">
        <v>55</v>
      </c>
      <c r="G63" s="8" t="s">
        <v>56</v>
      </c>
      <c r="H63" s="49"/>
    </row>
    <row r="64" spans="1:8" x14ac:dyDescent="0.2">
      <c r="A64" s="54"/>
      <c r="B64" s="55"/>
      <c r="C64" s="9">
        <v>1</v>
      </c>
      <c r="D64" s="9">
        <v>2</v>
      </c>
      <c r="E64" s="9" t="s">
        <v>124</v>
      </c>
      <c r="F64" s="9">
        <v>4</v>
      </c>
      <c r="G64" s="9">
        <v>5</v>
      </c>
      <c r="H64" s="9" t="s">
        <v>125</v>
      </c>
    </row>
    <row r="65" spans="1:8" x14ac:dyDescent="0.2">
      <c r="A65" s="4"/>
      <c r="B65" s="19" t="s">
        <v>12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 t="shared" ref="H65:H71" si="70">E65-F65</f>
        <v>0</v>
      </c>
    </row>
    <row r="66" spans="1:8" x14ac:dyDescent="0.2">
      <c r="A66" s="4"/>
      <c r="B66" s="19" t="s">
        <v>11</v>
      </c>
      <c r="C66" s="12">
        <v>0</v>
      </c>
      <c r="D66" s="12">
        <v>0</v>
      </c>
      <c r="E66" s="12">
        <f t="shared" ref="E66:E71" si="71">C66+D66</f>
        <v>0</v>
      </c>
      <c r="F66" s="12">
        <v>0</v>
      </c>
      <c r="G66" s="12">
        <v>0</v>
      </c>
      <c r="H66" s="12">
        <f t="shared" si="70"/>
        <v>0</v>
      </c>
    </row>
    <row r="67" spans="1:8" x14ac:dyDescent="0.2">
      <c r="A67" s="4"/>
      <c r="B67" s="19" t="s">
        <v>13</v>
      </c>
      <c r="C67" s="12">
        <v>0</v>
      </c>
      <c r="D67" s="12">
        <v>0</v>
      </c>
      <c r="E67" s="12">
        <f t="shared" si="71"/>
        <v>0</v>
      </c>
      <c r="F67" s="12">
        <v>0</v>
      </c>
      <c r="G67" s="12">
        <v>0</v>
      </c>
      <c r="H67" s="12">
        <f t="shared" si="70"/>
        <v>0</v>
      </c>
    </row>
    <row r="68" spans="1:8" x14ac:dyDescent="0.2">
      <c r="A68" s="4"/>
      <c r="B68" s="19" t="s">
        <v>25</v>
      </c>
      <c r="C68" s="12">
        <v>0</v>
      </c>
      <c r="D68" s="12">
        <v>0</v>
      </c>
      <c r="E68" s="12">
        <f t="shared" si="71"/>
        <v>0</v>
      </c>
      <c r="F68" s="12">
        <v>0</v>
      </c>
      <c r="G68" s="12">
        <v>0</v>
      </c>
      <c r="H68" s="12">
        <f t="shared" si="70"/>
        <v>0</v>
      </c>
    </row>
    <row r="69" spans="1:8" ht="11.25" customHeight="1" x14ac:dyDescent="0.2">
      <c r="A69" s="4"/>
      <c r="B69" s="19" t="s">
        <v>26</v>
      </c>
      <c r="C69" s="12">
        <v>0</v>
      </c>
      <c r="D69" s="12">
        <v>0</v>
      </c>
      <c r="E69" s="12">
        <f t="shared" si="71"/>
        <v>0</v>
      </c>
      <c r="F69" s="12">
        <v>0</v>
      </c>
      <c r="G69" s="12">
        <v>0</v>
      </c>
      <c r="H69" s="12">
        <f t="shared" si="70"/>
        <v>0</v>
      </c>
    </row>
    <row r="70" spans="1:8" x14ac:dyDescent="0.2">
      <c r="A70" s="4"/>
      <c r="B70" s="19" t="s">
        <v>33</v>
      </c>
      <c r="C70" s="12">
        <v>0</v>
      </c>
      <c r="D70" s="12">
        <v>0</v>
      </c>
      <c r="E70" s="12">
        <f t="shared" si="71"/>
        <v>0</v>
      </c>
      <c r="F70" s="12">
        <v>0</v>
      </c>
      <c r="G70" s="12">
        <v>0</v>
      </c>
      <c r="H70" s="12">
        <f t="shared" si="70"/>
        <v>0</v>
      </c>
    </row>
    <row r="71" spans="1:8" x14ac:dyDescent="0.2">
      <c r="A71" s="4"/>
      <c r="B71" s="19" t="s">
        <v>14</v>
      </c>
      <c r="C71" s="12">
        <v>0</v>
      </c>
      <c r="D71" s="12">
        <v>0</v>
      </c>
      <c r="E71" s="12">
        <f t="shared" si="71"/>
        <v>0</v>
      </c>
      <c r="F71" s="12">
        <v>0</v>
      </c>
      <c r="G71" s="12">
        <v>0</v>
      </c>
      <c r="H71" s="12">
        <f t="shared" si="70"/>
        <v>0</v>
      </c>
    </row>
    <row r="72" spans="1:8" x14ac:dyDescent="0.2">
      <c r="A72" s="17"/>
      <c r="B72" s="31" t="s">
        <v>51</v>
      </c>
      <c r="C72" s="40">
        <f t="shared" ref="C72:H72" si="72">SUM(C65:C71)</f>
        <v>0</v>
      </c>
      <c r="D72" s="40">
        <f t="shared" si="72"/>
        <v>0</v>
      </c>
      <c r="E72" s="40">
        <f t="shared" si="72"/>
        <v>0</v>
      </c>
      <c r="F72" s="40">
        <f t="shared" si="72"/>
        <v>0</v>
      </c>
      <c r="G72" s="40">
        <f t="shared" si="72"/>
        <v>0</v>
      </c>
      <c r="H72" s="40">
        <f t="shared" si="72"/>
        <v>0</v>
      </c>
    </row>
    <row r="74" spans="1:8" x14ac:dyDescent="0.2">
      <c r="A74" s="1" t="s">
        <v>127</v>
      </c>
    </row>
    <row r="80" spans="1:8" x14ac:dyDescent="0.2">
      <c r="B80" s="44" t="s">
        <v>174</v>
      </c>
      <c r="C80" s="41"/>
      <c r="D80" s="41"/>
      <c r="E80" s="41" t="s">
        <v>175</v>
      </c>
      <c r="F80" s="41"/>
    </row>
    <row r="81" spans="2:6" x14ac:dyDescent="0.2">
      <c r="B81" s="42" t="s">
        <v>176</v>
      </c>
      <c r="C81" s="43"/>
      <c r="D81" s="43"/>
      <c r="E81" s="56" t="s">
        <v>177</v>
      </c>
      <c r="F81" s="56"/>
    </row>
  </sheetData>
  <sheetProtection formatCells="0" formatColumns="0" formatRows="0" insertRows="0" deleteRows="0" autoFilter="0"/>
  <mergeCells count="13">
    <mergeCell ref="E81:F81"/>
    <mergeCell ref="A1:H1"/>
    <mergeCell ref="A2:B4"/>
    <mergeCell ref="A50:H50"/>
    <mergeCell ref="A51:B53"/>
    <mergeCell ref="C2:G2"/>
    <mergeCell ref="H2:H3"/>
    <mergeCell ref="A61:H61"/>
    <mergeCell ref="A62:B64"/>
    <mergeCell ref="C62:G62"/>
    <mergeCell ref="H62:H63"/>
    <mergeCell ref="C51:G51"/>
    <mergeCell ref="H51:H5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ignoredErrors>
    <ignoredError sqref="E6:E44 H6:H44 C47:H47 H58 E66:H71 H54:H57 E54:E57" unlockedFormula="1"/>
    <ignoredError sqref="C58:E58 C72:D72 F58:G58" formulaRange="1" unlockedFormula="1"/>
    <ignoredError sqref="E72:H7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19" workbookViewId="0">
      <selection activeCell="H43" sqref="H43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5" t="s">
        <v>173</v>
      </c>
      <c r="B1" s="46"/>
      <c r="C1" s="46"/>
      <c r="D1" s="46"/>
      <c r="E1" s="46"/>
      <c r="F1" s="46"/>
      <c r="G1" s="46"/>
      <c r="H1" s="47"/>
    </row>
    <row r="2" spans="1:8" x14ac:dyDescent="0.2">
      <c r="A2" s="50" t="s">
        <v>52</v>
      </c>
      <c r="B2" s="51"/>
      <c r="C2" s="45" t="s">
        <v>58</v>
      </c>
      <c r="D2" s="46"/>
      <c r="E2" s="46"/>
      <c r="F2" s="46"/>
      <c r="G2" s="47"/>
      <c r="H2" s="48" t="s">
        <v>57</v>
      </c>
    </row>
    <row r="3" spans="1:8" ht="24.95" customHeight="1" x14ac:dyDescent="0.2">
      <c r="A3" s="52"/>
      <c r="B3" s="53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9"/>
    </row>
    <row r="4" spans="1:8" x14ac:dyDescent="0.2">
      <c r="A4" s="54"/>
      <c r="B4" s="55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53725343.960000008</v>
      </c>
      <c r="D5" s="35">
        <f t="shared" si="0"/>
        <v>914786.27999999991</v>
      </c>
      <c r="E5" s="35">
        <f t="shared" si="0"/>
        <v>54640130.240000002</v>
      </c>
      <c r="F5" s="35">
        <f t="shared" si="0"/>
        <v>12481454.049999999</v>
      </c>
      <c r="G5" s="35">
        <f t="shared" si="0"/>
        <v>12424400.060000001</v>
      </c>
      <c r="H5" s="35">
        <f t="shared" si="0"/>
        <v>42158676.190000005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270294</v>
      </c>
      <c r="D7" s="12">
        <v>0</v>
      </c>
      <c r="E7" s="12">
        <f t="shared" ref="E7:E13" si="1">C7+D7</f>
        <v>270294</v>
      </c>
      <c r="F7" s="12">
        <v>55904.43</v>
      </c>
      <c r="G7" s="12">
        <v>55904.43</v>
      </c>
      <c r="H7" s="12">
        <f t="shared" ref="H7:H13" si="2">E7-F7</f>
        <v>214389.57</v>
      </c>
    </row>
    <row r="8" spans="1:8" x14ac:dyDescent="0.2">
      <c r="A8" s="22"/>
      <c r="B8" s="25" t="s">
        <v>129</v>
      </c>
      <c r="C8" s="12">
        <v>18287232.239999998</v>
      </c>
      <c r="D8" s="12">
        <v>129538.7</v>
      </c>
      <c r="E8" s="12">
        <f t="shared" si="1"/>
        <v>18416770.939999998</v>
      </c>
      <c r="F8" s="12">
        <v>4350695.0599999996</v>
      </c>
      <c r="G8" s="12">
        <v>4312940.04</v>
      </c>
      <c r="H8" s="12">
        <f t="shared" si="2"/>
        <v>14066075.879999999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5836886.9800000004</v>
      </c>
      <c r="D10" s="12">
        <v>-109818.49</v>
      </c>
      <c r="E10" s="12">
        <f t="shared" si="1"/>
        <v>5727068.4900000002</v>
      </c>
      <c r="F10" s="12">
        <v>1251429.53</v>
      </c>
      <c r="G10" s="12">
        <v>1248629.53</v>
      </c>
      <c r="H10" s="12">
        <f t="shared" si="2"/>
        <v>4475638.96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16834050.260000002</v>
      </c>
      <c r="D12" s="12">
        <v>-124459.62</v>
      </c>
      <c r="E12" s="12">
        <f t="shared" si="1"/>
        <v>16709590.640000002</v>
      </c>
      <c r="F12" s="12">
        <v>3528427.93</v>
      </c>
      <c r="G12" s="12">
        <v>3512228.96</v>
      </c>
      <c r="H12" s="12">
        <f t="shared" si="2"/>
        <v>13181162.710000003</v>
      </c>
    </row>
    <row r="13" spans="1:8" x14ac:dyDescent="0.2">
      <c r="A13" s="22"/>
      <c r="B13" s="25" t="s">
        <v>18</v>
      </c>
      <c r="C13" s="12">
        <v>12496880.48</v>
      </c>
      <c r="D13" s="12">
        <v>1019525.69</v>
      </c>
      <c r="E13" s="12">
        <f t="shared" si="1"/>
        <v>13516406.17</v>
      </c>
      <c r="F13" s="12">
        <v>3294997.1</v>
      </c>
      <c r="G13" s="12">
        <v>3294697.1</v>
      </c>
      <c r="H13" s="12">
        <f t="shared" si="2"/>
        <v>10221409.07</v>
      </c>
    </row>
    <row r="14" spans="1:8" x14ac:dyDescent="0.2">
      <c r="A14" s="24" t="s">
        <v>19</v>
      </c>
      <c r="B14" s="26"/>
      <c r="C14" s="35">
        <f t="shared" ref="C14:H14" si="3">SUM(C15:C21)</f>
        <v>77442172.089999989</v>
      </c>
      <c r="D14" s="35">
        <f t="shared" si="3"/>
        <v>15782313.01</v>
      </c>
      <c r="E14" s="35">
        <f t="shared" si="3"/>
        <v>93224485.099999994</v>
      </c>
      <c r="F14" s="35">
        <f t="shared" si="3"/>
        <v>8691473.8399999999</v>
      </c>
      <c r="G14" s="35">
        <f t="shared" si="3"/>
        <v>8642792.0800000001</v>
      </c>
      <c r="H14" s="35">
        <f t="shared" si="3"/>
        <v>84533011.25999999</v>
      </c>
    </row>
    <row r="15" spans="1:8" x14ac:dyDescent="0.2">
      <c r="A15" s="22"/>
      <c r="B15" s="25" t="s">
        <v>43</v>
      </c>
      <c r="C15" s="12">
        <v>4788610.79</v>
      </c>
      <c r="D15" s="12">
        <v>-55652.18</v>
      </c>
      <c r="E15" s="12">
        <f>C15+D15</f>
        <v>4732958.6100000003</v>
      </c>
      <c r="F15" s="12">
        <v>1142081.32</v>
      </c>
      <c r="G15" s="12">
        <v>1125944.8600000001</v>
      </c>
      <c r="H15" s="12">
        <f t="shared" ref="H15:H21" si="4">E15-F15</f>
        <v>3590877.29</v>
      </c>
    </row>
    <row r="16" spans="1:8" x14ac:dyDescent="0.2">
      <c r="A16" s="22"/>
      <c r="B16" s="25" t="s">
        <v>27</v>
      </c>
      <c r="C16" s="12">
        <v>67542524.849999994</v>
      </c>
      <c r="D16" s="12">
        <v>15128880.279999999</v>
      </c>
      <c r="E16" s="12">
        <f t="shared" ref="E16:E21" si="5">C16+D16</f>
        <v>82671405.129999995</v>
      </c>
      <c r="F16" s="12">
        <v>6898847.04</v>
      </c>
      <c r="G16" s="12">
        <v>6868051.7400000002</v>
      </c>
      <c r="H16" s="12">
        <f t="shared" si="4"/>
        <v>75772558.089999989</v>
      </c>
    </row>
    <row r="17" spans="1:8" x14ac:dyDescent="0.2">
      <c r="A17" s="22"/>
      <c r="B17" s="25" t="s">
        <v>20</v>
      </c>
      <c r="C17" s="12">
        <v>110850</v>
      </c>
      <c r="D17" s="12">
        <v>181844</v>
      </c>
      <c r="E17" s="12">
        <f t="shared" si="5"/>
        <v>292694</v>
      </c>
      <c r="F17" s="12">
        <v>31000.61</v>
      </c>
      <c r="G17" s="12">
        <v>30500.61</v>
      </c>
      <c r="H17" s="12">
        <f t="shared" si="4"/>
        <v>261693.39</v>
      </c>
    </row>
    <row r="18" spans="1:8" x14ac:dyDescent="0.2">
      <c r="A18" s="22"/>
      <c r="B18" s="25" t="s">
        <v>44</v>
      </c>
      <c r="C18" s="12">
        <v>1609172.16</v>
      </c>
      <c r="D18" s="12">
        <v>481656.39</v>
      </c>
      <c r="E18" s="12">
        <f t="shared" si="5"/>
        <v>2090828.5499999998</v>
      </c>
      <c r="F18" s="12">
        <v>402821.27</v>
      </c>
      <c r="G18" s="12">
        <v>401921.27</v>
      </c>
      <c r="H18" s="12">
        <f t="shared" si="4"/>
        <v>1688007.2799999998</v>
      </c>
    </row>
    <row r="19" spans="1:8" x14ac:dyDescent="0.2">
      <c r="A19" s="22"/>
      <c r="B19" s="25" t="s">
        <v>45</v>
      </c>
      <c r="C19" s="12">
        <v>3306535.94</v>
      </c>
      <c r="D19" s="12">
        <v>45584.4</v>
      </c>
      <c r="E19" s="12">
        <f t="shared" si="5"/>
        <v>3352120.34</v>
      </c>
      <c r="F19" s="12">
        <v>198782.1</v>
      </c>
      <c r="G19" s="12">
        <v>198432.1</v>
      </c>
      <c r="H19" s="12">
        <f t="shared" si="4"/>
        <v>3153338.2399999998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84478.35</v>
      </c>
      <c r="D21" s="12">
        <v>0.12</v>
      </c>
      <c r="E21" s="12">
        <f t="shared" si="5"/>
        <v>84478.47</v>
      </c>
      <c r="F21" s="12">
        <v>17941.5</v>
      </c>
      <c r="G21" s="12">
        <v>17941.5</v>
      </c>
      <c r="H21" s="12">
        <f t="shared" si="4"/>
        <v>66536.97</v>
      </c>
    </row>
    <row r="22" spans="1:8" x14ac:dyDescent="0.2">
      <c r="A22" s="24" t="s">
        <v>47</v>
      </c>
      <c r="B22" s="26"/>
      <c r="C22" s="35">
        <f t="shared" ref="C22:H22" si="6">SUM(C23:C31)</f>
        <v>1147631.4099999999</v>
      </c>
      <c r="D22" s="35">
        <f t="shared" si="6"/>
        <v>230044.46</v>
      </c>
      <c r="E22" s="35">
        <f t="shared" si="6"/>
        <v>1377675.8699999999</v>
      </c>
      <c r="F22" s="35">
        <f t="shared" si="6"/>
        <v>512993.42000000004</v>
      </c>
      <c r="G22" s="35">
        <f t="shared" si="6"/>
        <v>512993.42000000004</v>
      </c>
      <c r="H22" s="35">
        <f t="shared" si="6"/>
        <v>864682.45</v>
      </c>
    </row>
    <row r="23" spans="1:8" x14ac:dyDescent="0.2">
      <c r="A23" s="22"/>
      <c r="B23" s="25" t="s">
        <v>28</v>
      </c>
      <c r="C23" s="12">
        <v>887963.58</v>
      </c>
      <c r="D23" s="12">
        <v>230044.35</v>
      </c>
      <c r="E23" s="12">
        <f>C23+D23</f>
        <v>1118007.93</v>
      </c>
      <c r="F23" s="12">
        <v>455896.4</v>
      </c>
      <c r="G23" s="12">
        <v>455896.4</v>
      </c>
      <c r="H23" s="12">
        <f t="shared" ref="H23:H31" si="7">E23-F23</f>
        <v>662111.52999999991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259667.83</v>
      </c>
      <c r="D29" s="12">
        <v>0.11</v>
      </c>
      <c r="E29" s="12">
        <f t="shared" si="8"/>
        <v>259667.93999999997</v>
      </c>
      <c r="F29" s="12">
        <v>57097.02</v>
      </c>
      <c r="G29" s="12">
        <v>57097.02</v>
      </c>
      <c r="H29" s="12">
        <f t="shared" si="7"/>
        <v>202570.91999999998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132315147.45999999</v>
      </c>
      <c r="D37" s="40">
        <f t="shared" si="12"/>
        <v>16927143.75</v>
      </c>
      <c r="E37" s="40">
        <f t="shared" si="12"/>
        <v>149242291.21000001</v>
      </c>
      <c r="F37" s="40">
        <f t="shared" si="12"/>
        <v>21685921.309999999</v>
      </c>
      <c r="G37" s="40">
        <f t="shared" si="12"/>
        <v>21580185.560000002</v>
      </c>
      <c r="H37" s="40">
        <f t="shared" si="12"/>
        <v>127556369.90000001</v>
      </c>
    </row>
    <row r="38" spans="1:8" ht="15" x14ac:dyDescent="0.25">
      <c r="A38" s="21"/>
      <c r="B38" s="21"/>
      <c r="C38" s="21"/>
      <c r="D38" s="21"/>
      <c r="E38" s="21"/>
      <c r="F38" s="58"/>
      <c r="G38" s="59"/>
      <c r="H38" s="21"/>
    </row>
    <row r="39" spans="1:8" x14ac:dyDescent="0.2">
      <c r="A39" s="21" t="s">
        <v>127</v>
      </c>
      <c r="B39" s="21"/>
      <c r="C39" s="21"/>
      <c r="D39" s="21"/>
      <c r="E39" s="21"/>
      <c r="F39" s="57"/>
      <c r="G39" s="57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3" spans="1:8" x14ac:dyDescent="0.2">
      <c r="B43" s="44" t="s">
        <v>174</v>
      </c>
      <c r="C43" s="41"/>
      <c r="D43" s="41"/>
      <c r="E43" s="41" t="s">
        <v>175</v>
      </c>
      <c r="F43" s="41"/>
    </row>
    <row r="44" spans="1:8" x14ac:dyDescent="0.2">
      <c r="B44" s="42" t="s">
        <v>176</v>
      </c>
      <c r="C44" s="43"/>
      <c r="D44" s="43"/>
      <c r="E44" s="56" t="s">
        <v>177</v>
      </c>
      <c r="F44" s="56"/>
    </row>
  </sheetData>
  <sheetProtection formatCells="0" formatColumns="0" formatRows="0" autoFilter="0"/>
  <mergeCells count="5">
    <mergeCell ref="A1:H1"/>
    <mergeCell ref="A2:B4"/>
    <mergeCell ref="C2:G2"/>
    <mergeCell ref="H2:H3"/>
    <mergeCell ref="E44:F44"/>
  </mergeCells>
  <dataValidations count="1">
    <dataValidation type="decimal" allowBlank="1" showInputMessage="1" showErrorMessage="1" sqref="F38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5:H13 C37:H37 C14:D36" unlockedFormula="1"/>
    <ignoredError sqref="E14:H36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2022-04-28T00:47:10Z</cp:lastPrinted>
  <dcterms:created xsi:type="dcterms:W3CDTF">2014-02-10T03:37:14Z</dcterms:created>
  <dcterms:modified xsi:type="dcterms:W3CDTF">2022-04-28T15:56:25Z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